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4\Licitações\90017-2024 PE - VÁLVULAS REGULADORAS, DE BLOQUEIO E DE ALÍVIO E SEGURANÇA\4. Edital e Lista (ANEXO I)\"/>
    </mc:Choice>
  </mc:AlternateContent>
  <xr:revisionPtr revIDLastSave="0" documentId="13_ncr:1_{78412327-2A98-4522-A445-91B24DFDE81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QUADRO ICMS" sheetId="5" r:id="rId1"/>
    <sheet name="GRUPO 01" sheetId="1" r:id="rId2"/>
    <sheet name="GRUPO 02" sheetId="11" r:id="rId3"/>
    <sheet name="GRUPO 03" sheetId="12" r:id="rId4"/>
    <sheet name="GRUPO 04" sheetId="13" r:id="rId5"/>
  </sheets>
  <definedNames>
    <definedName name="_xlnm.Print_Area" localSheetId="1">'GRUPO 01'!$D$9:$R$10</definedName>
    <definedName name="_xlnm.Print_Area" localSheetId="2">'GRUPO 02'!$D$8:$Q$17</definedName>
    <definedName name="_xlnm.Print_Area" localSheetId="3">'GRUPO 03'!$D$9:$Q$20</definedName>
    <definedName name="_xlnm.Print_Area" localSheetId="4">'GRUPO 04'!$D$8:$Q$14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1" l="1"/>
  <c r="M18" i="11"/>
  <c r="Q18" i="1"/>
  <c r="Q17" i="1"/>
  <c r="Q16" i="1"/>
  <c r="Q15" i="1"/>
  <c r="Q14" i="1"/>
  <c r="Q13" i="1"/>
  <c r="Q12" i="1"/>
  <c r="Q11" i="1"/>
  <c r="K11" i="12" l="1"/>
  <c r="K12" i="12"/>
  <c r="K13" i="12"/>
  <c r="N13" i="12" s="1"/>
  <c r="O13" i="12" s="1"/>
  <c r="K15" i="12"/>
  <c r="N15" i="12" s="1"/>
  <c r="K16" i="12"/>
  <c r="N16" i="12" s="1"/>
  <c r="K17" i="12"/>
  <c r="N17" i="12" s="1"/>
  <c r="K18" i="12"/>
  <c r="N18" i="12" s="1"/>
  <c r="K19" i="12"/>
  <c r="N19" i="12" s="1"/>
  <c r="K20" i="12"/>
  <c r="N20" i="12" s="1"/>
  <c r="N11" i="12"/>
  <c r="M11" i="12" s="1"/>
  <c r="P11" i="12" s="1"/>
  <c r="Q11" i="12" s="1"/>
  <c r="N12" i="12"/>
  <c r="K17" i="11"/>
  <c r="N17" i="11" s="1"/>
  <c r="K16" i="11"/>
  <c r="N16" i="11" s="1"/>
  <c r="K15" i="11"/>
  <c r="N15" i="11" s="1"/>
  <c r="O15" i="11" s="1"/>
  <c r="K14" i="11"/>
  <c r="N14" i="11" s="1"/>
  <c r="O14" i="11" s="1"/>
  <c r="K13" i="11"/>
  <c r="N13" i="11" s="1"/>
  <c r="K12" i="11"/>
  <c r="N12" i="11" s="1"/>
  <c r="K11" i="11"/>
  <c r="N11" i="11" s="1"/>
  <c r="K10" i="11"/>
  <c r="N10" i="11" s="1"/>
  <c r="O10" i="11" s="1"/>
  <c r="K13" i="13"/>
  <c r="N13" i="13" s="1"/>
  <c r="O13" i="13" s="1"/>
  <c r="K12" i="13"/>
  <c r="N12" i="13" s="1"/>
  <c r="K11" i="13"/>
  <c r="N11" i="13" s="1"/>
  <c r="K10" i="13"/>
  <c r="N10" i="13" s="1"/>
  <c r="K14" i="12"/>
  <c r="N14" i="12" s="1"/>
  <c r="K11" i="1"/>
  <c r="N11" i="1" s="1"/>
  <c r="M11" i="1" s="1"/>
  <c r="K12" i="1"/>
  <c r="N12" i="1" s="1"/>
  <c r="M12" i="1" s="1"/>
  <c r="K13" i="1"/>
  <c r="N13" i="1" s="1"/>
  <c r="K14" i="1"/>
  <c r="N14" i="1" s="1"/>
  <c r="K15" i="1"/>
  <c r="N15" i="1" s="1"/>
  <c r="K16" i="1"/>
  <c r="N16" i="1" s="1"/>
  <c r="M16" i="1" s="1"/>
  <c r="K17" i="1"/>
  <c r="N17" i="1" s="1"/>
  <c r="M17" i="1" s="1"/>
  <c r="K18" i="1"/>
  <c r="N18" i="1" s="1"/>
  <c r="M18" i="1" s="1"/>
  <c r="M12" i="12" l="1"/>
  <c r="M13" i="12"/>
  <c r="P13" i="12" s="1"/>
  <c r="Q13" i="12" s="1"/>
  <c r="P12" i="12"/>
  <c r="Q12" i="12" s="1"/>
  <c r="M14" i="12"/>
  <c r="P14" i="12" s="1"/>
  <c r="Q14" i="12" s="1"/>
  <c r="M20" i="12"/>
  <c r="P20" i="12" s="1"/>
  <c r="Q20" i="12" s="1"/>
  <c r="O12" i="12"/>
  <c r="O11" i="12"/>
  <c r="M13" i="1"/>
  <c r="P13" i="1" s="1"/>
  <c r="M14" i="1"/>
  <c r="P14" i="1" s="1"/>
  <c r="O15" i="1"/>
  <c r="M15" i="1"/>
  <c r="P15" i="1" s="1"/>
  <c r="M17" i="11"/>
  <c r="P17" i="11" s="1"/>
  <c r="Q17" i="11" s="1"/>
  <c r="M11" i="11"/>
  <c r="M15" i="12"/>
  <c r="P15" i="12" s="1"/>
  <c r="Q15" i="12" s="1"/>
  <c r="M15" i="11"/>
  <c r="P15" i="11" s="1"/>
  <c r="Q15" i="11" s="1"/>
  <c r="P11" i="11"/>
  <c r="Q11" i="11" s="1"/>
  <c r="M14" i="11"/>
  <c r="P14" i="11" s="1"/>
  <c r="Q14" i="11" s="1"/>
  <c r="O12" i="11"/>
  <c r="M12" i="11"/>
  <c r="P12" i="11" s="1"/>
  <c r="Q12" i="11" s="1"/>
  <c r="O13" i="11"/>
  <c r="M13" i="11"/>
  <c r="P13" i="11" s="1"/>
  <c r="Q13" i="11" s="1"/>
  <c r="O16" i="11"/>
  <c r="M10" i="11"/>
  <c r="P10" i="11" s="1"/>
  <c r="Q10" i="11" s="1"/>
  <c r="M16" i="11"/>
  <c r="P16" i="11" s="1"/>
  <c r="Q16" i="11" s="1"/>
  <c r="O11" i="11"/>
  <c r="O17" i="11"/>
  <c r="O11" i="13"/>
  <c r="M11" i="13"/>
  <c r="P11" i="13" s="1"/>
  <c r="Q11" i="13" s="1"/>
  <c r="O12" i="13"/>
  <c r="M12" i="13"/>
  <c r="P12" i="13" s="1"/>
  <c r="Q12" i="13" s="1"/>
  <c r="M10" i="13"/>
  <c r="P10" i="13" s="1"/>
  <c r="Q10" i="13" s="1"/>
  <c r="O10" i="13"/>
  <c r="M13" i="13"/>
  <c r="P13" i="13" s="1"/>
  <c r="Q13" i="13" s="1"/>
  <c r="O17" i="12"/>
  <c r="M17" i="12"/>
  <c r="P17" i="12" s="1"/>
  <c r="Q17" i="12" s="1"/>
  <c r="O18" i="12"/>
  <c r="M18" i="12"/>
  <c r="P18" i="12" s="1"/>
  <c r="Q18" i="12" s="1"/>
  <c r="O16" i="12"/>
  <c r="M16" i="12"/>
  <c r="P16" i="12" s="1"/>
  <c r="Q16" i="12" s="1"/>
  <c r="M19" i="12"/>
  <c r="P19" i="12" s="1"/>
  <c r="Q19" i="12" s="1"/>
  <c r="O19" i="12"/>
  <c r="O14" i="12"/>
  <c r="O15" i="12"/>
  <c r="O20" i="12"/>
  <c r="O14" i="1"/>
  <c r="P16" i="1"/>
  <c r="O16" i="1"/>
  <c r="P11" i="1"/>
  <c r="O11" i="1"/>
  <c r="P17" i="1"/>
  <c r="O17" i="1"/>
  <c r="O13" i="1"/>
  <c r="O18" i="1"/>
  <c r="O12" i="1"/>
  <c r="P18" i="1"/>
  <c r="P12" i="1"/>
  <c r="P19" i="1" l="1"/>
  <c r="P21" i="12"/>
  <c r="M21" i="12"/>
  <c r="M19" i="1"/>
  <c r="P14" i="13"/>
  <c r="M14" i="13"/>
</calcChain>
</file>

<file path=xl/sharedStrings.xml><?xml version="1.0" encoding="utf-8"?>
<sst xmlns="http://schemas.openxmlformats.org/spreadsheetml/2006/main" count="221" uniqueCount="92">
  <si>
    <t>ORIGEM</t>
  </si>
  <si>
    <t>DESTINO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</si>
  <si>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</si>
  <si>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</si>
  <si>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</si>
  <si>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</si>
  <si>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</si>
  <si>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</si>
  <si>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</si>
  <si>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</si>
  <si>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</si>
  <si>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</si>
  <si>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MT</t>
  </si>
  <si>
    <t>MS</t>
  </si>
  <si>
    <t>MG</t>
  </si>
  <si>
    <t>PA</t>
  </si>
  <si>
    <t>PB</t>
  </si>
  <si>
    <t>PR</t>
  </si>
  <si>
    <t>PE</t>
  </si>
  <si>
    <t>PI</t>
  </si>
  <si>
    <t>RN</t>
  </si>
  <si>
    <t>RS</t>
  </si>
  <si>
    <t>RJ</t>
  </si>
  <si>
    <t>RO</t>
  </si>
  <si>
    <t>RR</t>
  </si>
  <si>
    <t>SC</t>
  </si>
  <si>
    <t>SP</t>
  </si>
  <si>
    <t>SE</t>
  </si>
  <si>
    <t>TO</t>
  </si>
  <si>
    <t>IM</t>
  </si>
  <si>
    <t>LOTE</t>
  </si>
  <si>
    <t>UF</t>
  </si>
  <si>
    <t>ITEM</t>
  </si>
  <si>
    <t>DESCRIÇÃO DO OBJETO</t>
  </si>
  <si>
    <t>QTDE (A)</t>
  </si>
  <si>
    <t>UN.</t>
  </si>
  <si>
    <t>IMPOSTOS E FRETE</t>
  </si>
  <si>
    <t>VALOR NÃO EQUALIZADO</t>
  </si>
  <si>
    <t>VALOR EQUALIZADO
(Diferença de Alíquota ICMS - RN=18%*)</t>
  </si>
  <si>
    <t>IPI
(%)</t>
  </si>
  <si>
    <t>ICMS  ORIGEM (%)</t>
  </si>
  <si>
    <t>VALOR UNITÁRIO COM ICMS DE ORIGEM (R$)</t>
  </si>
  <si>
    <t>VALOR DO IPI (R$)</t>
  </si>
  <si>
    <t>FRETE (R$)</t>
  </si>
  <si>
    <t>ICMS DESTACADO (R$)</t>
  </si>
  <si>
    <r>
      <t xml:space="preserve">VALOR UNITÁRIO COM IPI E ICMS DE ORIGEM (R$) </t>
    </r>
    <r>
      <rPr>
        <b/>
        <sz val="11"/>
        <color rgb="FFFF0000"/>
        <rFont val="Calibri"/>
        <family val="2"/>
      </rPr>
      <t>(B)</t>
    </r>
  </si>
  <si>
    <r>
      <t xml:space="preserve">VALOR PARCIAL (R$) 
</t>
    </r>
    <r>
      <rPr>
        <b/>
        <sz val="11"/>
        <color rgb="FFFF0000"/>
        <rFont val="Calibri"/>
        <family val="2"/>
      </rPr>
      <t>(C) = (A) X (B)</t>
    </r>
  </si>
  <si>
    <r>
      <t xml:space="preserve">VALOR UNITÁRIO (R$)  </t>
    </r>
    <r>
      <rPr>
        <b/>
        <sz val="11"/>
        <color rgb="FFFF0000"/>
        <rFont val="Calibri"/>
        <family val="2"/>
      </rPr>
      <t>(D)</t>
    </r>
  </si>
  <si>
    <r>
      <t xml:space="preserve">VALOR TOTAL (R$) 
</t>
    </r>
    <r>
      <rPr>
        <b/>
        <sz val="11"/>
        <color rgb="FFFF0000"/>
        <rFont val="Calibri"/>
        <family val="2"/>
      </rPr>
      <t>(E) = (A) X (D)</t>
    </r>
  </si>
  <si>
    <t>1 - VÁLVULAS DE BLOQUEIO BIPARTIDA</t>
  </si>
  <si>
    <t>VALVULA DE BLOQUEIO ESFERA BIPARTIDA 150# 2"</t>
  </si>
  <si>
    <t>VALVULA DE BLOQUEIO ESFERA BIPARTIDA 300# 2"</t>
  </si>
  <si>
    <t>VALVULA DE BLOQUEIO ESFERA BIPARTIDA 150# 3"</t>
  </si>
  <si>
    <t>VALVULA DE BLOQUEIO ESFERA BIPARTIDA 300# 3"</t>
  </si>
  <si>
    <t>VALVULA DE BLOQUEIO ESFERA BIPARTIDA 150# 4"</t>
  </si>
  <si>
    <t>VALVULA DE BLOQUEIO ESFERA BIPARTIDA 300# 4"</t>
  </si>
  <si>
    <t>VALVULA DE BLOQUEIO ESFERA BIPARTIDA 150# 6"</t>
  </si>
  <si>
    <t>VALVULA DE BLOQUEIO ESFERA BIPARTIDA 300# 6"</t>
  </si>
  <si>
    <t>VALOR TOTAL DO GRUPO DA PROPONENTE X (SOMATÓRIO DA COLUNA “C” E "E"):</t>
  </si>
  <si>
    <t>CIF</t>
  </si>
  <si>
    <t>2 - VÁLVULAS DE BLOQUEIO AUTOMÁTICO (ESDV)</t>
  </si>
  <si>
    <t>VALVULA DE BLOQUEIO AUTOMATICO (ESDV) DN 1" 150# - 1 A 6 BAR</t>
  </si>
  <si>
    <t>KIT COMPLETO DE SOBRESSALENTES DA VÁLVULA, INCLUINDO PELO MENOS ORING, DIAFRAGMA, OBTURADOR E SEDE PARA O ITEM 9</t>
  </si>
  <si>
    <t>VALVULA DE BLOQUEIO AUTOMATICO (ESDV) DN 2" 150# - 1 A 6 BAR</t>
  </si>
  <si>
    <t>KIT COMPLETO DE SOBRESSALENTES DA VÁLVULA, INCLUINDO PELO MENOS ORING, DIAFRAGMA, OBTURADOR E SEDE PARA O ITEM 11</t>
  </si>
  <si>
    <t>VALVULA DE BLOQUEIO AUTOMATICO (ESDV) DN 2" 150# - 4 A 11 BAR</t>
  </si>
  <si>
    <t>KIT COMPLETO DE SOBRESSALENTES DA VÁLVULA, INCLUINDO PELO MENOS ORING, DIAFRAGMA, OBTURADOR E SEDE PARA O ITEM 13</t>
  </si>
  <si>
    <t>VALVULA DE BLOQUEIO GIPS PH-FC 3" 300# RF/FC - COD. 26.B5D5M400DC</t>
  </si>
  <si>
    <t>KIT COMPLETO DE SOBRESSALENTES DA VÁLVULA, INCLUINDO PELO MENOS ORING, DIAFRAGMA, OBTURADOR E SEDE PARA O ITEM 15</t>
  </si>
  <si>
    <t>3 - VÁLVULAS REGULADORAS (PCV)</t>
  </si>
  <si>
    <t>VALVULA REGULADORA DE PRESSAO (PCV) DN 1" 150# - 0,7 A 2,8 BAR</t>
  </si>
  <si>
    <t>KIT COMPLETO DE SOBRESSALENTES DA VÁLVULA, INCLUINDO PELO MENOS ORING, DIAFRAGMA, OBTURADOR, SEDE E KIT COMPLETO DO PILOTO PARA O ITEM 17</t>
  </si>
  <si>
    <t>VALVULA REGULADORA DE PRESSAO (PCV) DN 2" 150# - 0,7 A 2,8 BAR</t>
  </si>
  <si>
    <t>KIT COMPLETO DE SOBRESSALENTES DA VÁLVULA, INCLUINDO PELO MENOS ORING, DIAFRAGMA, OBTURADOR, SEDE E KIT COMPLETO DO PILOTO PARA O ITEM 19</t>
  </si>
  <si>
    <t>VALVULA REGULADORA DE PRESSAO (PCV) DN 2" 150# - 1 A 6 BAR</t>
  </si>
  <si>
    <t>KIT COMPLETO DE SOBRESSALENTES DA VÁLVULA, INCLUINDO PELO MENOS ORING, DIAFRAGMA, OBTURADOR, SEDE E KIT COMPLETO DO PILOTO PARA O ITEM 21</t>
  </si>
  <si>
    <t>VALVULA REGULADORA DE PRESSAO (PCV) DN 2" 150# - 4 A 11 BAR</t>
  </si>
  <si>
    <t>KIT COMPLETO DE SOBRESSALENTES DA VÁLVULA, INCLUINDO PELO MENOS ORING, DIAFRAGMA, OBTURADOR, SEDE E KIT COMPLETO DO PILOTO PARA O ITEM 23</t>
  </si>
  <si>
    <t>VALVULA REGULADORA URANO - CORPO TIPO GLOBO - 3" 300# RF FF/FA - REGULADOR MONITOR (FALHA FECHA - FF)</t>
  </si>
  <si>
    <t>KIT COMPLETO DE SOBRESSALENTES DA VÁLVULA, INCLUINDO PELO MENOS ORING, DIAFRAGMA, OBTURADOR, SEDE E KIT COMPLETO DO PILOTO PARA O ITEM 25</t>
  </si>
  <si>
    <t>4 - VÁLVULAS REGULADORAS (PSV)</t>
  </si>
  <si>
    <t>VALVULA DE ALIVIO E SEGURANCA(PSV) - 5 A 10 BAR</t>
  </si>
  <si>
    <t>KIT COMPLETO DE SOBRESSALENTES DA VÁLVULA, INCLUINDO PELO MENOS ORING, DIAFRAGMA, OBTURADOR E SEDE PARA O ITEM 27</t>
  </si>
  <si>
    <t>VALVULA DE ALIVIO E SEGURANCA(PSV) - 2 A 5 BAR</t>
  </si>
  <si>
    <t>KIT COMPLETO DE SOBRESSALENTES DA VÁLVULA, INCLUINDO PELO MENOS ORING, DIAFRAGMA, OBTURADOR E SEDE PARA O ITEM 29</t>
  </si>
  <si>
    <t>SEI Nº 05359020-505.000040/2024-27 - PREGÃO ELETRÔNICO - PE Nº 90017/2024</t>
  </si>
  <si>
    <t>PROPONENTE:</t>
  </si>
  <si>
    <t>Local, [...] de [...] de 20[...]
[Nome e assinatura do Responsável Legal pelo LICITANTE] 
(Preencher em papel timbrado da empresa)</t>
  </si>
  <si>
    <t>ANEXO II - PLANILHA DE PREÇOS UNITÁRIOS - PPU - GRUPO 03</t>
  </si>
  <si>
    <t>ANEXO II - PLANILHA DE PREÇOS UNITÁRIOS - PPU - GRUPO 02</t>
  </si>
  <si>
    <t>ANEXO II - PLANILHA DE PREÇOS UNITÁRIOS - PPU - GRUPO 01</t>
  </si>
  <si>
    <t>ANEXO II - PLANILHA DE PREÇOS UNITÁRIOS - PPU - GRUPO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</si>
</sst>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0.0"/>
    <numFmt numFmtId="167" formatCode="#,##0.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26"/>
      <color theme="0"/>
      <name val="Aharoni"/>
      <charset val="177"/>
    </font>
    <font>
      <sz val="9"/>
      <color theme="1" tint="0.249977111117893"/>
      <name val="Calibri"/>
      <family val="2"/>
      <scheme val="minor"/>
    </font>
    <font>
      <sz val="18"/>
      <color theme="0"/>
      <name val="Aharoni"/>
      <charset val="177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6" borderId="8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0" fillId="8" borderId="0" xfId="0" applyFill="1"/>
    <xf numFmtId="0" fontId="0" fillId="0" borderId="10" xfId="0" applyBorder="1"/>
    <xf numFmtId="0" fontId="0" fillId="6" borderId="11" xfId="0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10" fillId="10" borderId="8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166" fontId="12" fillId="10" borderId="8" xfId="0" applyNumberFormat="1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3" borderId="0" xfId="0" applyFill="1"/>
    <xf numFmtId="0" fontId="0" fillId="13" borderId="7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11" borderId="12" xfId="0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9" fontId="15" fillId="0" borderId="2" xfId="9" applyFont="1" applyBorder="1" applyAlignment="1">
      <alignment horizontal="center" vertical="center"/>
    </xf>
    <xf numFmtId="9" fontId="16" fillId="2" borderId="17" xfId="9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0" fontId="0" fillId="6" borderId="12" xfId="0" applyFill="1" applyBorder="1" applyAlignment="1">
      <alignment horizontal="center" vertical="center"/>
    </xf>
    <xf numFmtId="9" fontId="15" fillId="6" borderId="18" xfId="9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vertical="center"/>
      <protection locked="0"/>
    </xf>
    <xf numFmtId="43" fontId="0" fillId="0" borderId="0" xfId="8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4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0" fontId="17" fillId="2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>
      <alignment horizontal="center" vertical="center" wrapText="1"/>
    </xf>
    <xf numFmtId="10" fontId="17" fillId="0" borderId="19" xfId="0" applyNumberFormat="1" applyFont="1" applyBorder="1" applyAlignment="1" applyProtection="1">
      <alignment horizontal="center" vertical="center" wrapText="1"/>
      <protection locked="0"/>
    </xf>
    <xf numFmtId="10" fontId="19" fillId="0" borderId="19" xfId="9" applyNumberFormat="1" applyFont="1" applyBorder="1" applyAlignment="1" applyProtection="1">
      <alignment horizontal="center" vertical="center" wrapText="1"/>
      <protection locked="0"/>
    </xf>
    <xf numFmtId="4" fontId="17" fillId="0" borderId="19" xfId="0" applyNumberFormat="1" applyFont="1" applyBorder="1" applyAlignment="1" applyProtection="1">
      <alignment horizontal="center" vertical="center" wrapText="1"/>
      <protection locked="0"/>
    </xf>
    <xf numFmtId="4" fontId="17" fillId="0" borderId="19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  <protection locked="0"/>
    </xf>
    <xf numFmtId="10" fontId="17" fillId="0" borderId="3" xfId="0" applyNumberFormat="1" applyFont="1" applyBorder="1" applyAlignment="1" applyProtection="1">
      <alignment horizontal="center" vertical="center" wrapText="1"/>
      <protection locked="0"/>
    </xf>
    <xf numFmtId="10" fontId="19" fillId="0" borderId="3" xfId="9" applyNumberFormat="1" applyFont="1" applyBorder="1" applyAlignment="1" applyProtection="1">
      <alignment horizontal="center" vertical="center" wrapText="1"/>
      <protection locked="0"/>
    </xf>
    <xf numFmtId="4" fontId="17" fillId="0" borderId="3" xfId="0" applyNumberFormat="1" applyFont="1" applyBorder="1" applyAlignment="1" applyProtection="1">
      <alignment horizontal="center" vertical="center" wrapText="1"/>
      <protection locked="0"/>
    </xf>
    <xf numFmtId="4" fontId="17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0" fontId="17" fillId="2" borderId="26" xfId="0" applyFont="1" applyFill="1" applyBorder="1" applyAlignment="1" applyProtection="1">
      <alignment horizontal="center" vertical="center" wrapText="1"/>
      <protection locked="0"/>
    </xf>
    <xf numFmtId="0" fontId="3" fillId="4" borderId="32" xfId="0" applyFont="1" applyFill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0" fontId="17" fillId="2" borderId="33" xfId="0" applyFont="1" applyFill="1" applyBorder="1" applyAlignment="1" applyProtection="1">
      <alignment horizontal="center" vertical="center" wrapText="1"/>
      <protection locked="0"/>
    </xf>
    <xf numFmtId="164" fontId="17" fillId="2" borderId="33" xfId="3" applyFont="1" applyFill="1" applyBorder="1" applyAlignment="1" applyProtection="1">
      <alignment vertical="center" wrapText="1"/>
    </xf>
    <xf numFmtId="0" fontId="13" fillId="13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 textRotation="90"/>
    </xf>
    <xf numFmtId="0" fontId="17" fillId="2" borderId="19" xfId="0" applyFont="1" applyFill="1" applyBorder="1" applyAlignment="1">
      <alignment horizontal="center" vertical="center" wrapText="1"/>
    </xf>
    <xf numFmtId="2" fontId="19" fillId="0" borderId="19" xfId="0" applyNumberFormat="1" applyFont="1" applyBorder="1" applyAlignment="1" applyProtection="1">
      <alignment horizontal="center" vertical="center" wrapText="1"/>
      <protection locked="0"/>
    </xf>
    <xf numFmtId="4" fontId="3" fillId="3" borderId="26" xfId="3" applyNumberFormat="1" applyFont="1" applyFill="1" applyBorder="1" applyAlignment="1" applyProtection="1">
      <alignment horizontal="right" vertical="center" wrapText="1"/>
    </xf>
    <xf numFmtId="4" fontId="3" fillId="3" borderId="27" xfId="3" applyNumberFormat="1" applyFont="1" applyFill="1" applyBorder="1" applyAlignment="1" applyProtection="1">
      <alignment horizontal="right" vertical="center" wrapText="1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2" borderId="25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0" borderId="31" xfId="0" applyFont="1" applyBorder="1" applyAlignment="1" applyProtection="1">
      <alignment horizontal="center" vertical="center" wrapText="1"/>
      <protection locked="0"/>
    </xf>
    <xf numFmtId="2" fontId="19" fillId="0" borderId="3" xfId="0" applyNumberFormat="1" applyFont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4" fontId="3" fillId="3" borderId="33" xfId="3" applyNumberFormat="1" applyFont="1" applyFill="1" applyBorder="1" applyAlignment="1" applyProtection="1">
      <alignment horizontal="right" vertical="center" wrapText="1"/>
    </xf>
    <xf numFmtId="4" fontId="3" fillId="3" borderId="35" xfId="3" applyNumberFormat="1" applyFont="1" applyFill="1" applyBorder="1" applyAlignment="1" applyProtection="1">
      <alignment horizontal="right" vertical="center" wrapText="1"/>
    </xf>
    <xf numFmtId="0" fontId="6" fillId="5" borderId="0" xfId="0" applyFont="1" applyFill="1" applyAlignment="1" applyProtection="1">
      <alignment vertical="center" wrapText="1"/>
      <protection locked="0"/>
    </xf>
    <xf numFmtId="0" fontId="7" fillId="5" borderId="0" xfId="0" applyFont="1" applyFill="1" applyAlignment="1" applyProtection="1">
      <alignment vertical="center" wrapText="1"/>
      <protection locked="0"/>
    </xf>
    <xf numFmtId="0" fontId="6" fillId="5" borderId="0" xfId="0" applyFont="1" applyFill="1" applyAlignment="1" applyProtection="1">
      <alignment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17" fillId="2" borderId="36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 applyProtection="1">
      <alignment horizontal="center" vertical="center" wrapText="1"/>
      <protection locked="0"/>
    </xf>
    <xf numFmtId="4" fontId="3" fillId="3" borderId="36" xfId="3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Protection="1">
      <protection locked="0"/>
    </xf>
    <xf numFmtId="4" fontId="20" fillId="0" borderId="0" xfId="0" applyNumberFormat="1" applyFont="1" applyFill="1" applyBorder="1" applyAlignment="1">
      <alignment horizontal="center" vertical="center" wrapText="1"/>
    </xf>
    <xf numFmtId="43" fontId="8" fillId="0" borderId="0" xfId="8" applyFont="1" applyFill="1" applyBorder="1" applyProtection="1">
      <protection locked="0"/>
    </xf>
    <xf numFmtId="4" fontId="20" fillId="0" borderId="0" xfId="3" applyNumberFormat="1" applyFont="1" applyFill="1" applyBorder="1" applyAlignment="1" applyProtection="1">
      <alignment horizontal="right" vertical="center" wrapText="1"/>
    </xf>
    <xf numFmtId="0" fontId="6" fillId="5" borderId="0" xfId="0" applyFont="1" applyFill="1" applyBorder="1" applyAlignment="1" applyProtection="1">
      <alignment vertical="center"/>
      <protection locked="0"/>
    </xf>
    <xf numFmtId="0" fontId="17" fillId="2" borderId="37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17" fillId="0" borderId="40" xfId="0" applyFont="1" applyBorder="1" applyAlignment="1" applyProtection="1">
      <alignment horizontal="center" vertical="center" wrapText="1"/>
      <protection locked="0"/>
    </xf>
    <xf numFmtId="4" fontId="3" fillId="0" borderId="41" xfId="0" applyNumberFormat="1" applyFont="1" applyBorder="1" applyAlignment="1">
      <alignment horizontal="center" vertical="center" wrapText="1"/>
    </xf>
    <xf numFmtId="0" fontId="17" fillId="2" borderId="42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 applyProtection="1">
      <alignment horizontal="center" vertical="center" wrapText="1"/>
      <protection locked="0"/>
    </xf>
    <xf numFmtId="4" fontId="3" fillId="3" borderId="43" xfId="3" applyNumberFormat="1" applyFont="1" applyFill="1" applyBorder="1" applyAlignment="1" applyProtection="1">
      <alignment horizontal="right" vertical="center" wrapText="1"/>
    </xf>
    <xf numFmtId="4" fontId="3" fillId="3" borderId="44" xfId="3" applyNumberFormat="1" applyFont="1" applyFill="1" applyBorder="1" applyAlignment="1" applyProtection="1">
      <alignment horizontal="right" vertical="center" wrapText="1"/>
    </xf>
    <xf numFmtId="10" fontId="17" fillId="0" borderId="19" xfId="0" applyNumberFormat="1" applyFont="1" applyFill="1" applyBorder="1" applyAlignment="1" applyProtection="1">
      <alignment horizontal="center" vertical="center" wrapText="1"/>
      <protection locked="0"/>
    </xf>
    <xf numFmtId="10" fontId="19" fillId="0" borderId="19" xfId="9" applyNumberFormat="1" applyFont="1" applyFill="1" applyBorder="1" applyAlignment="1" applyProtection="1">
      <alignment horizontal="center" vertical="center" wrapText="1"/>
      <protection locked="0"/>
    </xf>
    <xf numFmtId="4" fontId="17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10" fontId="17" fillId="0" borderId="0" xfId="0" applyNumberFormat="1" applyFont="1" applyFill="1" applyBorder="1" applyAlignment="1" applyProtection="1">
      <alignment vertical="center"/>
      <protection locked="0"/>
    </xf>
    <xf numFmtId="10" fontId="19" fillId="0" borderId="0" xfId="9" applyNumberFormat="1" applyFont="1" applyFill="1" applyBorder="1" applyAlignment="1" applyProtection="1">
      <alignment horizontal="center" vertical="center"/>
      <protection locked="0"/>
    </xf>
    <xf numFmtId="4" fontId="17" fillId="0" borderId="0" xfId="0" applyNumberFormat="1" applyFont="1" applyFill="1" applyBorder="1" applyAlignment="1" applyProtection="1">
      <alignment horizontal="center" vertical="center"/>
      <protection locked="0"/>
    </xf>
    <xf numFmtId="4" fontId="17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 applyProtection="1">
      <alignment vertical="center"/>
      <protection locked="0"/>
    </xf>
    <xf numFmtId="4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>
      <alignment horizontal="center" vertical="center" wrapText="1"/>
    </xf>
    <xf numFmtId="4" fontId="17" fillId="0" borderId="0" xfId="3" applyNumberFormat="1" applyFont="1" applyFill="1" applyBorder="1" applyAlignment="1" applyProtection="1">
      <alignment horizontal="right" vertical="center" wrapText="1"/>
    </xf>
    <xf numFmtId="0" fontId="21" fillId="0" borderId="0" xfId="0" applyFont="1" applyFill="1" applyBorder="1" applyProtection="1">
      <protection locked="0"/>
    </xf>
    <xf numFmtId="0" fontId="21" fillId="0" borderId="0" xfId="0" applyFont="1" applyProtection="1">
      <protection locked="0"/>
    </xf>
    <xf numFmtId="0" fontId="17" fillId="2" borderId="45" xfId="0" applyFont="1" applyFill="1" applyBorder="1" applyAlignment="1">
      <alignment horizontal="center" vertical="center" wrapText="1"/>
    </xf>
    <xf numFmtId="4" fontId="3" fillId="3" borderId="46" xfId="3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Border="1" applyAlignment="1" applyProtection="1">
      <alignment vertical="center" wrapText="1"/>
      <protection locked="0"/>
    </xf>
    <xf numFmtId="10" fontId="17" fillId="0" borderId="0" xfId="0" applyNumberFormat="1" applyFont="1" applyFill="1" applyBorder="1" applyAlignment="1" applyProtection="1">
      <alignment vertical="center" wrapText="1"/>
      <protection locked="0"/>
    </xf>
    <xf numFmtId="2" fontId="19" fillId="0" borderId="0" xfId="0" applyNumberFormat="1" applyFont="1" applyFill="1" applyBorder="1" applyAlignment="1" applyProtection="1">
      <alignment vertical="center" wrapText="1"/>
      <protection locked="0"/>
    </xf>
    <xf numFmtId="4" fontId="3" fillId="0" borderId="0" xfId="0" applyNumberFormat="1" applyFont="1" applyFill="1" applyBorder="1" applyAlignment="1">
      <alignment vertical="center" wrapText="1"/>
    </xf>
    <xf numFmtId="43" fontId="0" fillId="0" borderId="0" xfId="8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0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9" fillId="0" borderId="0" xfId="9" applyNumberFormat="1" applyFont="1" applyFill="1" applyBorder="1" applyAlignment="1" applyProtection="1">
      <alignment horizontal="center" vertical="center" wrapText="1"/>
      <protection locked="0"/>
    </xf>
    <xf numFmtId="4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4" fontId="3" fillId="0" borderId="0" xfId="3" applyNumberFormat="1" applyFont="1" applyFill="1" applyBorder="1" applyAlignment="1" applyProtection="1">
      <alignment vertical="center" wrapText="1"/>
    </xf>
    <xf numFmtId="0" fontId="17" fillId="14" borderId="19" xfId="0" applyFont="1" applyFill="1" applyBorder="1" applyAlignment="1" applyProtection="1">
      <alignment horizontal="center" vertical="center" wrapText="1"/>
      <protection locked="0"/>
    </xf>
    <xf numFmtId="0" fontId="22" fillId="5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0" xfId="0" applyAlignment="1" applyProtection="1">
      <protection locked="0"/>
    </xf>
    <xf numFmtId="4" fontId="3" fillId="0" borderId="0" xfId="3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Border="1" applyAlignment="1" applyProtection="1">
      <alignment vertical="center"/>
      <protection locked="0"/>
    </xf>
    <xf numFmtId="4" fontId="3" fillId="0" borderId="0" xfId="0" applyNumberFormat="1" applyFont="1" applyFill="1" applyBorder="1" applyAlignment="1">
      <alignment vertical="center"/>
    </xf>
    <xf numFmtId="10" fontId="17" fillId="0" borderId="0" xfId="0" applyNumberFormat="1" applyFont="1" applyFill="1" applyBorder="1" applyAlignment="1" applyProtection="1">
      <alignment horizontal="center" vertical="center"/>
      <protection locked="0"/>
    </xf>
    <xf numFmtId="4" fontId="3" fillId="0" borderId="0" xfId="0" applyNumberFormat="1" applyFont="1" applyFill="1" applyBorder="1" applyAlignment="1">
      <alignment horizontal="center" vertical="center"/>
    </xf>
    <xf numFmtId="0" fontId="17" fillId="14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protection locked="0"/>
    </xf>
  </cellXfs>
  <cellStyles count="10">
    <cellStyle name="Moeda" xfId="3" builtinId="4"/>
    <cellStyle name="Moeda 2" xfId="1" xr:uid="{00000000-0005-0000-0000-000001000000}"/>
    <cellStyle name="Moeda 3" xfId="6" xr:uid="{00000000-0005-0000-0000-000002000000}"/>
    <cellStyle name="Normal" xfId="0" builtinId="0"/>
    <cellStyle name="Porcentagem" xfId="9" builtinId="5"/>
    <cellStyle name="Separador de milhares 2" xfId="2" xr:uid="{00000000-0005-0000-0000-000004000000}"/>
    <cellStyle name="Separador de milhares 2 2" xfId="4" xr:uid="{00000000-0005-0000-0000-000005000000}"/>
    <cellStyle name="Separador de milhares 2 2 2" xfId="7" xr:uid="{00000000-0005-0000-0000-000006000000}"/>
    <cellStyle name="Separador de milhares 2 3" xfId="5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C2E80-59C8-4B86-A19C-2F06C77D4907}">
  <dimension ref="A1:AF32"/>
  <sheetViews>
    <sheetView topLeftCell="C1" workbookViewId="0">
      <selection activeCell="W23" sqref="W23"/>
    </sheetView>
  </sheetViews>
  <sheetFormatPr defaultRowHeight="15" x14ac:dyDescent="0.25"/>
  <cols>
    <col min="1" max="1" width="1.140625" customWidth="1"/>
    <col min="2" max="2" width="16.28515625" customWidth="1"/>
    <col min="3" max="21" width="3.85546875" customWidth="1"/>
    <col min="22" max="22" width="5.28515625" customWidth="1"/>
    <col min="23" max="31" width="3.85546875" customWidth="1"/>
    <col min="32" max="32" width="0.7109375" customWidth="1"/>
    <col min="33" max="36" width="3.28515625" customWidth="1"/>
    <col min="37" max="37" width="4" bestFit="1" customWidth="1"/>
    <col min="38" max="83" width="3.28515625" customWidth="1"/>
  </cols>
  <sheetData>
    <row r="1" spans="1:32" ht="4.1500000000000004" customHeight="1" x14ac:dyDescent="0.25">
      <c r="A1" s="25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3"/>
    </row>
    <row r="2" spans="1:32" ht="22.15" customHeight="1" thickBot="1" x14ac:dyDescent="0.3">
      <c r="A2" s="9"/>
      <c r="B2" s="69" t="s">
        <v>0</v>
      </c>
      <c r="C2" s="68" t="s">
        <v>1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22"/>
      <c r="AE2" s="21"/>
      <c r="AF2" s="4"/>
    </row>
    <row r="3" spans="1:32" ht="15.6" customHeight="1" thickBot="1" x14ac:dyDescent="0.3">
      <c r="A3" s="9"/>
      <c r="B3" s="69"/>
      <c r="C3" s="20"/>
      <c r="D3" s="19" t="s">
        <v>2</v>
      </c>
      <c r="E3" s="15" t="s">
        <v>3</v>
      </c>
      <c r="F3" s="13" t="s">
        <v>4</v>
      </c>
      <c r="G3" s="15" t="s">
        <v>5</v>
      </c>
      <c r="H3" s="13" t="s">
        <v>6</v>
      </c>
      <c r="I3" s="15" t="s">
        <v>7</v>
      </c>
      <c r="J3" s="13" t="s">
        <v>8</v>
      </c>
      <c r="K3" s="15" t="s">
        <v>9</v>
      </c>
      <c r="L3" s="13" t="s">
        <v>10</v>
      </c>
      <c r="M3" s="15" t="s">
        <v>11</v>
      </c>
      <c r="N3" s="13" t="s">
        <v>12</v>
      </c>
      <c r="O3" s="15" t="s">
        <v>13</v>
      </c>
      <c r="P3" s="13" t="s">
        <v>14</v>
      </c>
      <c r="Q3" s="15" t="s">
        <v>15</v>
      </c>
      <c r="R3" s="13" t="s">
        <v>16</v>
      </c>
      <c r="S3" s="15" t="s">
        <v>17</v>
      </c>
      <c r="T3" s="13" t="s">
        <v>18</v>
      </c>
      <c r="U3" s="26" t="s">
        <v>19</v>
      </c>
      <c r="V3" s="30" t="s">
        <v>20</v>
      </c>
      <c r="W3" s="28" t="s">
        <v>21</v>
      </c>
      <c r="X3" s="13" t="s">
        <v>22</v>
      </c>
      <c r="Y3" s="15" t="s">
        <v>23</v>
      </c>
      <c r="Z3" s="13" t="s">
        <v>24</v>
      </c>
      <c r="AA3" s="15" t="s">
        <v>25</v>
      </c>
      <c r="AB3" s="13" t="s">
        <v>26</v>
      </c>
      <c r="AC3" s="15" t="s">
        <v>27</v>
      </c>
      <c r="AD3" s="13" t="s">
        <v>28</v>
      </c>
      <c r="AE3" s="18" t="s">
        <v>29</v>
      </c>
      <c r="AF3" s="4"/>
    </row>
    <row r="4" spans="1:32" ht="15.6" customHeight="1" x14ac:dyDescent="0.25">
      <c r="A4" s="9"/>
      <c r="B4" s="69"/>
      <c r="C4" s="17" t="s">
        <v>2</v>
      </c>
      <c r="D4" s="11">
        <v>17</v>
      </c>
      <c r="E4" s="12">
        <v>12</v>
      </c>
      <c r="F4" s="12">
        <v>12</v>
      </c>
      <c r="G4" s="12">
        <v>12</v>
      </c>
      <c r="H4" s="12">
        <v>12</v>
      </c>
      <c r="I4" s="12">
        <v>12</v>
      </c>
      <c r="J4" s="12">
        <v>12</v>
      </c>
      <c r="K4" s="12">
        <v>12</v>
      </c>
      <c r="L4" s="12">
        <v>12</v>
      </c>
      <c r="M4" s="12">
        <v>12</v>
      </c>
      <c r="N4" s="12">
        <v>12</v>
      </c>
      <c r="O4" s="12">
        <v>12</v>
      </c>
      <c r="P4" s="12">
        <v>12</v>
      </c>
      <c r="Q4" s="12">
        <v>12</v>
      </c>
      <c r="R4" s="12">
        <v>12</v>
      </c>
      <c r="S4" s="12">
        <v>12</v>
      </c>
      <c r="T4" s="12">
        <v>12</v>
      </c>
      <c r="U4" s="12">
        <v>12</v>
      </c>
      <c r="V4" s="31">
        <v>0.12</v>
      </c>
      <c r="W4" s="12">
        <v>12</v>
      </c>
      <c r="X4" s="12">
        <v>12</v>
      </c>
      <c r="Y4" s="12">
        <v>12</v>
      </c>
      <c r="Z4" s="12">
        <v>12</v>
      </c>
      <c r="AA4" s="12">
        <v>12</v>
      </c>
      <c r="AB4" s="12">
        <v>12</v>
      </c>
      <c r="AC4" s="12">
        <v>12</v>
      </c>
      <c r="AD4" s="12">
        <v>12</v>
      </c>
      <c r="AE4" s="5">
        <v>4</v>
      </c>
      <c r="AF4" s="4"/>
    </row>
    <row r="5" spans="1:32" ht="15.6" customHeight="1" x14ac:dyDescent="0.25">
      <c r="A5" s="9"/>
      <c r="B5" s="69"/>
      <c r="C5" s="15" t="s">
        <v>3</v>
      </c>
      <c r="D5" s="12">
        <v>12</v>
      </c>
      <c r="E5" s="14">
        <v>18</v>
      </c>
      <c r="F5" s="12">
        <v>12</v>
      </c>
      <c r="G5" s="12">
        <v>12</v>
      </c>
      <c r="H5" s="12">
        <v>12</v>
      </c>
      <c r="I5" s="12">
        <v>12</v>
      </c>
      <c r="J5" s="12">
        <v>12</v>
      </c>
      <c r="K5" s="12">
        <v>12</v>
      </c>
      <c r="L5" s="12">
        <v>12</v>
      </c>
      <c r="M5" s="12">
        <v>12</v>
      </c>
      <c r="N5" s="12">
        <v>12</v>
      </c>
      <c r="O5" s="12">
        <v>12</v>
      </c>
      <c r="P5" s="12">
        <v>12</v>
      </c>
      <c r="Q5" s="12">
        <v>12</v>
      </c>
      <c r="R5" s="12">
        <v>12</v>
      </c>
      <c r="S5" s="12">
        <v>12</v>
      </c>
      <c r="T5" s="12">
        <v>12</v>
      </c>
      <c r="U5" s="12">
        <v>12</v>
      </c>
      <c r="V5" s="31">
        <v>0.12</v>
      </c>
      <c r="W5" s="12">
        <v>12</v>
      </c>
      <c r="X5" s="12">
        <v>12</v>
      </c>
      <c r="Y5" s="12">
        <v>12</v>
      </c>
      <c r="Z5" s="12">
        <v>12</v>
      </c>
      <c r="AA5" s="12">
        <v>12</v>
      </c>
      <c r="AB5" s="12">
        <v>12</v>
      </c>
      <c r="AC5" s="12">
        <v>12</v>
      </c>
      <c r="AD5" s="12">
        <v>12</v>
      </c>
      <c r="AE5" s="5">
        <v>4</v>
      </c>
      <c r="AF5" s="4"/>
    </row>
    <row r="6" spans="1:32" ht="15.6" customHeight="1" x14ac:dyDescent="0.25">
      <c r="A6" s="9"/>
      <c r="B6" s="69"/>
      <c r="C6" s="13" t="s">
        <v>4</v>
      </c>
      <c r="D6" s="12">
        <v>12</v>
      </c>
      <c r="E6" s="12">
        <v>12</v>
      </c>
      <c r="F6" s="11">
        <v>18</v>
      </c>
      <c r="G6" s="12">
        <v>12</v>
      </c>
      <c r="H6" s="12">
        <v>12</v>
      </c>
      <c r="I6" s="12">
        <v>12</v>
      </c>
      <c r="J6" s="12">
        <v>12</v>
      </c>
      <c r="K6" s="12">
        <v>12</v>
      </c>
      <c r="L6" s="12">
        <v>12</v>
      </c>
      <c r="M6" s="12">
        <v>12</v>
      </c>
      <c r="N6" s="12">
        <v>12</v>
      </c>
      <c r="O6" s="12">
        <v>12</v>
      </c>
      <c r="P6" s="12">
        <v>12</v>
      </c>
      <c r="Q6" s="12">
        <v>12</v>
      </c>
      <c r="R6" s="12">
        <v>12</v>
      </c>
      <c r="S6" s="12">
        <v>12</v>
      </c>
      <c r="T6" s="12">
        <v>12</v>
      </c>
      <c r="U6" s="12">
        <v>12</v>
      </c>
      <c r="V6" s="31">
        <v>0.12</v>
      </c>
      <c r="W6" s="12">
        <v>12</v>
      </c>
      <c r="X6" s="12">
        <v>12</v>
      </c>
      <c r="Y6" s="12">
        <v>12</v>
      </c>
      <c r="Z6" s="12">
        <v>12</v>
      </c>
      <c r="AA6" s="12">
        <v>12</v>
      </c>
      <c r="AB6" s="12">
        <v>12</v>
      </c>
      <c r="AC6" s="12">
        <v>12</v>
      </c>
      <c r="AD6" s="12">
        <v>12</v>
      </c>
      <c r="AE6" s="5">
        <v>4</v>
      </c>
      <c r="AF6" s="4"/>
    </row>
    <row r="7" spans="1:32" ht="15.6" customHeight="1" x14ac:dyDescent="0.25">
      <c r="A7" s="9"/>
      <c r="B7" s="69"/>
      <c r="C7" s="15" t="s">
        <v>5</v>
      </c>
      <c r="D7" s="12">
        <v>12</v>
      </c>
      <c r="E7" s="12">
        <v>12</v>
      </c>
      <c r="F7" s="12">
        <v>12</v>
      </c>
      <c r="G7" s="14">
        <v>18</v>
      </c>
      <c r="H7" s="12">
        <v>12</v>
      </c>
      <c r="I7" s="12">
        <v>12</v>
      </c>
      <c r="J7" s="12">
        <v>12</v>
      </c>
      <c r="K7" s="12">
        <v>12</v>
      </c>
      <c r="L7" s="12">
        <v>12</v>
      </c>
      <c r="M7" s="12">
        <v>12</v>
      </c>
      <c r="N7" s="12">
        <v>12</v>
      </c>
      <c r="O7" s="12">
        <v>12</v>
      </c>
      <c r="P7" s="12">
        <v>12</v>
      </c>
      <c r="Q7" s="12">
        <v>12</v>
      </c>
      <c r="R7" s="12">
        <v>12</v>
      </c>
      <c r="S7" s="12">
        <v>12</v>
      </c>
      <c r="T7" s="12">
        <v>12</v>
      </c>
      <c r="U7" s="12">
        <v>12</v>
      </c>
      <c r="V7" s="31">
        <v>0.12</v>
      </c>
      <c r="W7" s="12">
        <v>12</v>
      </c>
      <c r="X7" s="12">
        <v>12</v>
      </c>
      <c r="Y7" s="12">
        <v>12</v>
      </c>
      <c r="Z7" s="12">
        <v>12</v>
      </c>
      <c r="AA7" s="12">
        <v>12</v>
      </c>
      <c r="AB7" s="12">
        <v>12</v>
      </c>
      <c r="AC7" s="12">
        <v>12</v>
      </c>
      <c r="AD7" s="12">
        <v>12</v>
      </c>
      <c r="AE7" s="5">
        <v>4</v>
      </c>
      <c r="AF7" s="4"/>
    </row>
    <row r="8" spans="1:32" ht="15.6" customHeight="1" x14ac:dyDescent="0.25">
      <c r="A8" s="9"/>
      <c r="B8" s="69"/>
      <c r="C8" s="13" t="s">
        <v>6</v>
      </c>
      <c r="D8" s="12">
        <v>12</v>
      </c>
      <c r="E8" s="12">
        <v>12</v>
      </c>
      <c r="F8" s="12">
        <v>12</v>
      </c>
      <c r="G8" s="12">
        <v>12</v>
      </c>
      <c r="H8" s="11">
        <v>18</v>
      </c>
      <c r="I8" s="12">
        <v>12</v>
      </c>
      <c r="J8" s="12">
        <v>12</v>
      </c>
      <c r="K8" s="12">
        <v>12</v>
      </c>
      <c r="L8" s="12">
        <v>12</v>
      </c>
      <c r="M8" s="12">
        <v>12</v>
      </c>
      <c r="N8" s="12">
        <v>12</v>
      </c>
      <c r="O8" s="12">
        <v>12</v>
      </c>
      <c r="P8" s="12">
        <v>12</v>
      </c>
      <c r="Q8" s="12">
        <v>12</v>
      </c>
      <c r="R8" s="12">
        <v>12</v>
      </c>
      <c r="S8" s="12">
        <v>12</v>
      </c>
      <c r="T8" s="12">
        <v>12</v>
      </c>
      <c r="U8" s="12">
        <v>12</v>
      </c>
      <c r="V8" s="31">
        <v>0.12</v>
      </c>
      <c r="W8" s="12">
        <v>12</v>
      </c>
      <c r="X8" s="12">
        <v>12</v>
      </c>
      <c r="Y8" s="12">
        <v>12</v>
      </c>
      <c r="Z8" s="12">
        <v>12</v>
      </c>
      <c r="AA8" s="12">
        <v>12</v>
      </c>
      <c r="AB8" s="12">
        <v>12</v>
      </c>
      <c r="AC8" s="12">
        <v>12</v>
      </c>
      <c r="AD8" s="12">
        <v>12</v>
      </c>
      <c r="AE8" s="5">
        <v>4</v>
      </c>
      <c r="AF8" s="4"/>
    </row>
    <row r="9" spans="1:32" ht="15.6" customHeight="1" x14ac:dyDescent="0.25">
      <c r="A9" s="9"/>
      <c r="B9" s="69"/>
      <c r="C9" s="15" t="s">
        <v>7</v>
      </c>
      <c r="D9" s="12">
        <v>12</v>
      </c>
      <c r="E9" s="12">
        <v>12</v>
      </c>
      <c r="F9" s="12">
        <v>12</v>
      </c>
      <c r="G9" s="12">
        <v>12</v>
      </c>
      <c r="H9" s="12">
        <v>12</v>
      </c>
      <c r="I9" s="14">
        <v>18</v>
      </c>
      <c r="J9" s="12">
        <v>12</v>
      </c>
      <c r="K9" s="12">
        <v>12</v>
      </c>
      <c r="L9" s="12">
        <v>12</v>
      </c>
      <c r="M9" s="12">
        <v>12</v>
      </c>
      <c r="N9" s="12">
        <v>12</v>
      </c>
      <c r="O9" s="12">
        <v>12</v>
      </c>
      <c r="P9" s="12">
        <v>12</v>
      </c>
      <c r="Q9" s="12">
        <v>12</v>
      </c>
      <c r="R9" s="12">
        <v>12</v>
      </c>
      <c r="S9" s="12">
        <v>12</v>
      </c>
      <c r="T9" s="12">
        <v>12</v>
      </c>
      <c r="U9" s="12">
        <v>12</v>
      </c>
      <c r="V9" s="31">
        <v>0.12</v>
      </c>
      <c r="W9" s="12">
        <v>12</v>
      </c>
      <c r="X9" s="12">
        <v>12</v>
      </c>
      <c r="Y9" s="12">
        <v>12</v>
      </c>
      <c r="Z9" s="12">
        <v>12</v>
      </c>
      <c r="AA9" s="12">
        <v>12</v>
      </c>
      <c r="AB9" s="12">
        <v>12</v>
      </c>
      <c r="AC9" s="12">
        <v>12</v>
      </c>
      <c r="AD9" s="12">
        <v>12</v>
      </c>
      <c r="AE9" s="5">
        <v>4</v>
      </c>
      <c r="AF9" s="4"/>
    </row>
    <row r="10" spans="1:32" ht="15.6" customHeight="1" x14ac:dyDescent="0.25">
      <c r="A10" s="9"/>
      <c r="B10" s="69"/>
      <c r="C10" s="13" t="s">
        <v>8</v>
      </c>
      <c r="D10" s="12">
        <v>12</v>
      </c>
      <c r="E10" s="12">
        <v>12</v>
      </c>
      <c r="F10" s="12">
        <v>12</v>
      </c>
      <c r="G10" s="12">
        <v>12</v>
      </c>
      <c r="H10" s="12">
        <v>12</v>
      </c>
      <c r="I10" s="12">
        <v>12</v>
      </c>
      <c r="J10" s="11">
        <v>18</v>
      </c>
      <c r="K10" s="12">
        <v>12</v>
      </c>
      <c r="L10" s="12">
        <v>12</v>
      </c>
      <c r="M10" s="12">
        <v>12</v>
      </c>
      <c r="N10" s="12">
        <v>12</v>
      </c>
      <c r="O10" s="12">
        <v>12</v>
      </c>
      <c r="P10" s="12">
        <v>12</v>
      </c>
      <c r="Q10" s="12">
        <v>12</v>
      </c>
      <c r="R10" s="12">
        <v>12</v>
      </c>
      <c r="S10" s="12">
        <v>12</v>
      </c>
      <c r="T10" s="12">
        <v>12</v>
      </c>
      <c r="U10" s="12">
        <v>12</v>
      </c>
      <c r="V10" s="31">
        <v>0.12</v>
      </c>
      <c r="W10" s="12">
        <v>12</v>
      </c>
      <c r="X10" s="12">
        <v>12</v>
      </c>
      <c r="Y10" s="12">
        <v>12</v>
      </c>
      <c r="Z10" s="12">
        <v>12</v>
      </c>
      <c r="AA10" s="12">
        <v>12</v>
      </c>
      <c r="AB10" s="12">
        <v>12</v>
      </c>
      <c r="AC10" s="12">
        <v>12</v>
      </c>
      <c r="AD10" s="12">
        <v>12</v>
      </c>
      <c r="AE10" s="5">
        <v>4</v>
      </c>
      <c r="AF10" s="4"/>
    </row>
    <row r="11" spans="1:32" ht="15.6" customHeight="1" x14ac:dyDescent="0.25">
      <c r="A11" s="9"/>
      <c r="B11" s="69"/>
      <c r="C11" s="15" t="s">
        <v>9</v>
      </c>
      <c r="D11" s="12">
        <v>12</v>
      </c>
      <c r="E11" s="12">
        <v>12</v>
      </c>
      <c r="F11" s="12">
        <v>12</v>
      </c>
      <c r="G11" s="12">
        <v>12</v>
      </c>
      <c r="H11" s="12">
        <v>12</v>
      </c>
      <c r="I11" s="12">
        <v>12</v>
      </c>
      <c r="J11" s="12">
        <v>12</v>
      </c>
      <c r="K11" s="14">
        <v>17</v>
      </c>
      <c r="L11" s="12">
        <v>12</v>
      </c>
      <c r="M11" s="12">
        <v>12</v>
      </c>
      <c r="N11" s="12">
        <v>12</v>
      </c>
      <c r="O11" s="12">
        <v>12</v>
      </c>
      <c r="P11" s="12">
        <v>12</v>
      </c>
      <c r="Q11" s="12">
        <v>12</v>
      </c>
      <c r="R11" s="12">
        <v>12</v>
      </c>
      <c r="S11" s="12">
        <v>12</v>
      </c>
      <c r="T11" s="12">
        <v>12</v>
      </c>
      <c r="U11" s="12">
        <v>12</v>
      </c>
      <c r="V11" s="31">
        <v>0.12</v>
      </c>
      <c r="W11" s="12">
        <v>12</v>
      </c>
      <c r="X11" s="12">
        <v>12</v>
      </c>
      <c r="Y11" s="12">
        <v>12</v>
      </c>
      <c r="Z11" s="12">
        <v>12</v>
      </c>
      <c r="AA11" s="12">
        <v>12</v>
      </c>
      <c r="AB11" s="12">
        <v>12</v>
      </c>
      <c r="AC11" s="12">
        <v>12</v>
      </c>
      <c r="AD11" s="12">
        <v>12</v>
      </c>
      <c r="AE11" s="5">
        <v>4</v>
      </c>
      <c r="AF11" s="4"/>
    </row>
    <row r="12" spans="1:32" ht="15.6" customHeight="1" x14ac:dyDescent="0.25">
      <c r="A12" s="9"/>
      <c r="B12" s="69"/>
      <c r="C12" s="13" t="s">
        <v>10</v>
      </c>
      <c r="D12" s="12">
        <v>12</v>
      </c>
      <c r="E12" s="12">
        <v>12</v>
      </c>
      <c r="F12" s="12">
        <v>12</v>
      </c>
      <c r="G12" s="12">
        <v>12</v>
      </c>
      <c r="H12" s="12">
        <v>12</v>
      </c>
      <c r="I12" s="12">
        <v>12</v>
      </c>
      <c r="J12" s="12">
        <v>12</v>
      </c>
      <c r="K12" s="12">
        <v>12</v>
      </c>
      <c r="L12" s="11">
        <v>17</v>
      </c>
      <c r="M12" s="12">
        <v>12</v>
      </c>
      <c r="N12" s="12">
        <v>12</v>
      </c>
      <c r="O12" s="12">
        <v>12</v>
      </c>
      <c r="P12" s="12">
        <v>12</v>
      </c>
      <c r="Q12" s="12">
        <v>12</v>
      </c>
      <c r="R12" s="12">
        <v>12</v>
      </c>
      <c r="S12" s="12">
        <v>12</v>
      </c>
      <c r="T12" s="12">
        <v>12</v>
      </c>
      <c r="U12" s="12">
        <v>12</v>
      </c>
      <c r="V12" s="31">
        <v>0.12</v>
      </c>
      <c r="W12" s="12">
        <v>12</v>
      </c>
      <c r="X12" s="12">
        <v>12</v>
      </c>
      <c r="Y12" s="12">
        <v>12</v>
      </c>
      <c r="Z12" s="12">
        <v>12</v>
      </c>
      <c r="AA12" s="12">
        <v>12</v>
      </c>
      <c r="AB12" s="12">
        <v>12</v>
      </c>
      <c r="AC12" s="12">
        <v>12</v>
      </c>
      <c r="AD12" s="12">
        <v>12</v>
      </c>
      <c r="AE12" s="5">
        <v>4</v>
      </c>
      <c r="AF12" s="4"/>
    </row>
    <row r="13" spans="1:32" ht="15.6" customHeight="1" x14ac:dyDescent="0.25">
      <c r="A13" s="9"/>
      <c r="B13" s="69"/>
      <c r="C13" s="15" t="s">
        <v>11</v>
      </c>
      <c r="D13" s="12">
        <v>12</v>
      </c>
      <c r="E13" s="12">
        <v>12</v>
      </c>
      <c r="F13" s="12">
        <v>12</v>
      </c>
      <c r="G13" s="12">
        <v>12</v>
      </c>
      <c r="H13" s="12">
        <v>12</v>
      </c>
      <c r="I13" s="12">
        <v>12</v>
      </c>
      <c r="J13" s="12">
        <v>12</v>
      </c>
      <c r="K13" s="12">
        <v>12</v>
      </c>
      <c r="L13" s="12">
        <v>12</v>
      </c>
      <c r="M13" s="14">
        <v>18</v>
      </c>
      <c r="N13" s="12">
        <v>12</v>
      </c>
      <c r="O13" s="12">
        <v>12</v>
      </c>
      <c r="P13" s="12">
        <v>12</v>
      </c>
      <c r="Q13" s="12">
        <v>12</v>
      </c>
      <c r="R13" s="12">
        <v>12</v>
      </c>
      <c r="S13" s="12">
        <v>12</v>
      </c>
      <c r="T13" s="12">
        <v>12</v>
      </c>
      <c r="U13" s="12">
        <v>12</v>
      </c>
      <c r="V13" s="31">
        <v>0.12</v>
      </c>
      <c r="W13" s="12">
        <v>12</v>
      </c>
      <c r="X13" s="12">
        <v>12</v>
      </c>
      <c r="Y13" s="12">
        <v>12</v>
      </c>
      <c r="Z13" s="12">
        <v>12</v>
      </c>
      <c r="AA13" s="12">
        <v>12</v>
      </c>
      <c r="AB13" s="12">
        <v>12</v>
      </c>
      <c r="AC13" s="12">
        <v>12</v>
      </c>
      <c r="AD13" s="12">
        <v>12</v>
      </c>
      <c r="AE13" s="5">
        <v>4</v>
      </c>
      <c r="AF13" s="4"/>
    </row>
    <row r="14" spans="1:32" ht="15.6" customHeight="1" x14ac:dyDescent="0.25">
      <c r="A14" s="9"/>
      <c r="B14" s="69"/>
      <c r="C14" s="13" t="s">
        <v>12</v>
      </c>
      <c r="D14" s="12">
        <v>12</v>
      </c>
      <c r="E14" s="12">
        <v>12</v>
      </c>
      <c r="F14" s="12">
        <v>12</v>
      </c>
      <c r="G14" s="12">
        <v>12</v>
      </c>
      <c r="H14" s="12">
        <v>12</v>
      </c>
      <c r="I14" s="12">
        <v>12</v>
      </c>
      <c r="J14" s="12">
        <v>12</v>
      </c>
      <c r="K14" s="12">
        <v>12</v>
      </c>
      <c r="L14" s="12">
        <v>12</v>
      </c>
      <c r="M14" s="12">
        <v>12</v>
      </c>
      <c r="N14" s="11">
        <v>17</v>
      </c>
      <c r="O14" s="12">
        <v>12</v>
      </c>
      <c r="P14" s="12">
        <v>12</v>
      </c>
      <c r="Q14" s="12">
        <v>12</v>
      </c>
      <c r="R14" s="12">
        <v>12</v>
      </c>
      <c r="S14" s="12">
        <v>12</v>
      </c>
      <c r="T14" s="12">
        <v>12</v>
      </c>
      <c r="U14" s="12">
        <v>12</v>
      </c>
      <c r="V14" s="31">
        <v>0.12</v>
      </c>
      <c r="W14" s="12">
        <v>12</v>
      </c>
      <c r="X14" s="12">
        <v>12</v>
      </c>
      <c r="Y14" s="12">
        <v>12</v>
      </c>
      <c r="Z14" s="12">
        <v>12</v>
      </c>
      <c r="AA14" s="12">
        <v>12</v>
      </c>
      <c r="AB14" s="12">
        <v>12</v>
      </c>
      <c r="AC14" s="12">
        <v>12</v>
      </c>
      <c r="AD14" s="12">
        <v>12</v>
      </c>
      <c r="AE14" s="5">
        <v>4</v>
      </c>
      <c r="AF14" s="4"/>
    </row>
    <row r="15" spans="1:32" ht="15.6" customHeight="1" x14ac:dyDescent="0.25">
      <c r="A15" s="9"/>
      <c r="B15" s="69"/>
      <c r="C15" s="15" t="s">
        <v>13</v>
      </c>
      <c r="D15" s="12">
        <v>12</v>
      </c>
      <c r="E15" s="12">
        <v>12</v>
      </c>
      <c r="F15" s="12">
        <v>12</v>
      </c>
      <c r="G15" s="12">
        <v>12</v>
      </c>
      <c r="H15" s="12">
        <v>12</v>
      </c>
      <c r="I15" s="12">
        <v>12</v>
      </c>
      <c r="J15" s="12">
        <v>12</v>
      </c>
      <c r="K15" s="12">
        <v>12</v>
      </c>
      <c r="L15" s="12">
        <v>12</v>
      </c>
      <c r="M15" s="12">
        <v>12</v>
      </c>
      <c r="N15" s="12">
        <v>12</v>
      </c>
      <c r="O15" s="14">
        <v>17</v>
      </c>
      <c r="P15" s="12">
        <v>12</v>
      </c>
      <c r="Q15" s="12">
        <v>12</v>
      </c>
      <c r="R15" s="12">
        <v>12</v>
      </c>
      <c r="S15" s="12">
        <v>12</v>
      </c>
      <c r="T15" s="12">
        <v>12</v>
      </c>
      <c r="U15" s="12">
        <v>12</v>
      </c>
      <c r="V15" s="31">
        <v>0.12</v>
      </c>
      <c r="W15" s="12">
        <v>12</v>
      </c>
      <c r="X15" s="12">
        <v>12</v>
      </c>
      <c r="Y15" s="12">
        <v>12</v>
      </c>
      <c r="Z15" s="12">
        <v>12</v>
      </c>
      <c r="AA15" s="12">
        <v>12</v>
      </c>
      <c r="AB15" s="12">
        <v>12</v>
      </c>
      <c r="AC15" s="12">
        <v>12</v>
      </c>
      <c r="AD15" s="12">
        <v>12</v>
      </c>
      <c r="AE15" s="5">
        <v>4</v>
      </c>
      <c r="AF15" s="4"/>
    </row>
    <row r="16" spans="1:32" ht="15.6" customHeight="1" x14ac:dyDescent="0.25">
      <c r="A16" s="9"/>
      <c r="B16" s="69"/>
      <c r="C16" s="13" t="s">
        <v>14</v>
      </c>
      <c r="D16" s="12">
        <v>7</v>
      </c>
      <c r="E16" s="12">
        <v>7</v>
      </c>
      <c r="F16" s="12">
        <v>7</v>
      </c>
      <c r="G16" s="12">
        <v>7</v>
      </c>
      <c r="H16" s="12">
        <v>7</v>
      </c>
      <c r="I16" s="12">
        <v>7</v>
      </c>
      <c r="J16" s="12">
        <v>7</v>
      </c>
      <c r="K16" s="12">
        <v>7</v>
      </c>
      <c r="L16" s="12">
        <v>7</v>
      </c>
      <c r="M16" s="12">
        <v>7</v>
      </c>
      <c r="N16" s="12">
        <v>7</v>
      </c>
      <c r="O16" s="12">
        <v>7</v>
      </c>
      <c r="P16" s="11">
        <v>18</v>
      </c>
      <c r="Q16" s="12">
        <v>7</v>
      </c>
      <c r="R16" s="12">
        <v>7</v>
      </c>
      <c r="S16" s="12">
        <v>12</v>
      </c>
      <c r="T16" s="12">
        <v>7</v>
      </c>
      <c r="U16" s="12">
        <v>7</v>
      </c>
      <c r="V16" s="31">
        <v>7.0000000000000007E-2</v>
      </c>
      <c r="W16" s="12">
        <v>12</v>
      </c>
      <c r="X16" s="12">
        <v>12</v>
      </c>
      <c r="Y16" s="12">
        <v>7</v>
      </c>
      <c r="Z16" s="12">
        <v>7</v>
      </c>
      <c r="AA16" s="12">
        <v>12</v>
      </c>
      <c r="AB16" s="12">
        <v>12</v>
      </c>
      <c r="AC16" s="12">
        <v>7</v>
      </c>
      <c r="AD16" s="12">
        <v>7</v>
      </c>
      <c r="AE16" s="5">
        <v>4</v>
      </c>
      <c r="AF16" s="4"/>
    </row>
    <row r="17" spans="1:32" ht="15.6" customHeight="1" x14ac:dyDescent="0.25">
      <c r="A17" s="9"/>
      <c r="B17" s="69"/>
      <c r="C17" s="15" t="s">
        <v>15</v>
      </c>
      <c r="D17" s="12">
        <v>12</v>
      </c>
      <c r="E17" s="12">
        <v>12</v>
      </c>
      <c r="F17" s="12">
        <v>12</v>
      </c>
      <c r="G17" s="12">
        <v>12</v>
      </c>
      <c r="H17" s="12">
        <v>12</v>
      </c>
      <c r="I17" s="12">
        <v>12</v>
      </c>
      <c r="J17" s="12">
        <v>12</v>
      </c>
      <c r="K17" s="12">
        <v>12</v>
      </c>
      <c r="L17" s="12">
        <v>12</v>
      </c>
      <c r="M17" s="12">
        <v>12</v>
      </c>
      <c r="N17" s="12">
        <v>12</v>
      </c>
      <c r="O17" s="12">
        <v>12</v>
      </c>
      <c r="P17" s="12">
        <v>12</v>
      </c>
      <c r="Q17" s="14">
        <v>17</v>
      </c>
      <c r="R17" s="12">
        <v>12</v>
      </c>
      <c r="S17" s="12">
        <v>12</v>
      </c>
      <c r="T17" s="12">
        <v>12</v>
      </c>
      <c r="U17" s="12">
        <v>12</v>
      </c>
      <c r="V17" s="31">
        <v>0.12</v>
      </c>
      <c r="W17" s="12">
        <v>12</v>
      </c>
      <c r="X17" s="12">
        <v>12</v>
      </c>
      <c r="Y17" s="12">
        <v>12</v>
      </c>
      <c r="Z17" s="12">
        <v>12</v>
      </c>
      <c r="AA17" s="12">
        <v>12</v>
      </c>
      <c r="AB17" s="12">
        <v>12</v>
      </c>
      <c r="AC17" s="12">
        <v>12</v>
      </c>
      <c r="AD17" s="12">
        <v>12</v>
      </c>
      <c r="AE17" s="5">
        <v>4</v>
      </c>
      <c r="AF17" s="4"/>
    </row>
    <row r="18" spans="1:32" ht="15.6" customHeight="1" x14ac:dyDescent="0.25">
      <c r="A18" s="9"/>
      <c r="B18" s="69"/>
      <c r="C18" s="13" t="s">
        <v>16</v>
      </c>
      <c r="D18" s="12">
        <v>12</v>
      </c>
      <c r="E18" s="12">
        <v>12</v>
      </c>
      <c r="F18" s="12">
        <v>12</v>
      </c>
      <c r="G18" s="12">
        <v>12</v>
      </c>
      <c r="H18" s="12">
        <v>12</v>
      </c>
      <c r="I18" s="12">
        <v>12</v>
      </c>
      <c r="J18" s="12">
        <v>12</v>
      </c>
      <c r="K18" s="12">
        <v>12</v>
      </c>
      <c r="L18" s="12">
        <v>12</v>
      </c>
      <c r="M18" s="12">
        <v>12</v>
      </c>
      <c r="N18" s="12">
        <v>12</v>
      </c>
      <c r="O18" s="12">
        <v>12</v>
      </c>
      <c r="P18" s="12">
        <v>12</v>
      </c>
      <c r="Q18" s="12">
        <v>12</v>
      </c>
      <c r="R18" s="11">
        <v>18</v>
      </c>
      <c r="S18" s="12">
        <v>12</v>
      </c>
      <c r="T18" s="12">
        <v>12</v>
      </c>
      <c r="U18" s="12">
        <v>12</v>
      </c>
      <c r="V18" s="31">
        <v>0.12</v>
      </c>
      <c r="W18" s="12">
        <v>12</v>
      </c>
      <c r="X18" s="12">
        <v>12</v>
      </c>
      <c r="Y18" s="12">
        <v>12</v>
      </c>
      <c r="Z18" s="12">
        <v>12</v>
      </c>
      <c r="AA18" s="12">
        <v>12</v>
      </c>
      <c r="AB18" s="12">
        <v>12</v>
      </c>
      <c r="AC18" s="12">
        <v>12</v>
      </c>
      <c r="AD18" s="12">
        <v>12</v>
      </c>
      <c r="AE18" s="5">
        <v>4</v>
      </c>
      <c r="AF18" s="4"/>
    </row>
    <row r="19" spans="1:32" ht="15.6" customHeight="1" x14ac:dyDescent="0.25">
      <c r="A19" s="9"/>
      <c r="B19" s="69"/>
      <c r="C19" s="15" t="s">
        <v>17</v>
      </c>
      <c r="D19" s="12">
        <v>7</v>
      </c>
      <c r="E19" s="12">
        <v>7</v>
      </c>
      <c r="F19" s="12">
        <v>7</v>
      </c>
      <c r="G19" s="12">
        <v>7</v>
      </c>
      <c r="H19" s="12">
        <v>7</v>
      </c>
      <c r="I19" s="12">
        <v>7</v>
      </c>
      <c r="J19" s="12">
        <v>7</v>
      </c>
      <c r="K19" s="12">
        <v>7</v>
      </c>
      <c r="L19" s="12">
        <v>7</v>
      </c>
      <c r="M19" s="12">
        <v>7</v>
      </c>
      <c r="N19" s="12">
        <v>7</v>
      </c>
      <c r="O19" s="12">
        <v>7</v>
      </c>
      <c r="P19" s="12">
        <v>7</v>
      </c>
      <c r="Q19" s="12">
        <v>7</v>
      </c>
      <c r="R19" s="12">
        <v>7</v>
      </c>
      <c r="S19" s="14">
        <v>18</v>
      </c>
      <c r="T19" s="12">
        <v>7</v>
      </c>
      <c r="U19" s="12">
        <v>7</v>
      </c>
      <c r="V19" s="31">
        <v>7.0000000000000007E-2</v>
      </c>
      <c r="W19" s="12">
        <v>12</v>
      </c>
      <c r="X19" s="12">
        <v>12</v>
      </c>
      <c r="Y19" s="12">
        <v>7</v>
      </c>
      <c r="Z19" s="12">
        <v>7</v>
      </c>
      <c r="AA19" s="12">
        <v>12</v>
      </c>
      <c r="AB19" s="12">
        <v>12</v>
      </c>
      <c r="AC19" s="12">
        <v>7</v>
      </c>
      <c r="AD19" s="12">
        <v>7</v>
      </c>
      <c r="AE19" s="5">
        <v>4</v>
      </c>
      <c r="AF19" s="4"/>
    </row>
    <row r="20" spans="1:32" ht="15.6" customHeight="1" x14ac:dyDescent="0.25">
      <c r="A20" s="9"/>
      <c r="B20" s="69"/>
      <c r="C20" s="13" t="s">
        <v>18</v>
      </c>
      <c r="D20" s="12">
        <v>12</v>
      </c>
      <c r="E20" s="12">
        <v>12</v>
      </c>
      <c r="F20" s="12">
        <v>12</v>
      </c>
      <c r="G20" s="12">
        <v>12</v>
      </c>
      <c r="H20" s="12">
        <v>12</v>
      </c>
      <c r="I20" s="12">
        <v>12</v>
      </c>
      <c r="J20" s="12">
        <v>12</v>
      </c>
      <c r="K20" s="12">
        <v>12</v>
      </c>
      <c r="L20" s="12">
        <v>12</v>
      </c>
      <c r="M20" s="12">
        <v>12</v>
      </c>
      <c r="N20" s="12">
        <v>12</v>
      </c>
      <c r="O20" s="12">
        <v>12</v>
      </c>
      <c r="P20" s="12">
        <v>12</v>
      </c>
      <c r="Q20" s="12">
        <v>12</v>
      </c>
      <c r="R20" s="12">
        <v>12</v>
      </c>
      <c r="S20" s="12">
        <v>12</v>
      </c>
      <c r="T20" s="11">
        <v>18</v>
      </c>
      <c r="U20" s="12">
        <v>12</v>
      </c>
      <c r="V20" s="31">
        <v>0.12</v>
      </c>
      <c r="W20" s="12">
        <v>12</v>
      </c>
      <c r="X20" s="12">
        <v>12</v>
      </c>
      <c r="Y20" s="12">
        <v>12</v>
      </c>
      <c r="Z20" s="12">
        <v>12</v>
      </c>
      <c r="AA20" s="12">
        <v>12</v>
      </c>
      <c r="AB20" s="12">
        <v>12</v>
      </c>
      <c r="AC20" s="12">
        <v>12</v>
      </c>
      <c r="AD20" s="12">
        <v>12</v>
      </c>
      <c r="AE20" s="5">
        <v>4</v>
      </c>
      <c r="AF20" s="4"/>
    </row>
    <row r="21" spans="1:32" ht="15.6" customHeight="1" x14ac:dyDescent="0.25">
      <c r="A21" s="9"/>
      <c r="B21" s="69"/>
      <c r="C21" s="15" t="s">
        <v>19</v>
      </c>
      <c r="D21" s="12">
        <v>12</v>
      </c>
      <c r="E21" s="12">
        <v>12</v>
      </c>
      <c r="F21" s="12">
        <v>12</v>
      </c>
      <c r="G21" s="12">
        <v>12</v>
      </c>
      <c r="H21" s="12">
        <v>12</v>
      </c>
      <c r="I21" s="12">
        <v>12</v>
      </c>
      <c r="J21" s="12">
        <v>12</v>
      </c>
      <c r="K21" s="12">
        <v>12</v>
      </c>
      <c r="L21" s="12">
        <v>12</v>
      </c>
      <c r="M21" s="12">
        <v>12</v>
      </c>
      <c r="N21" s="12">
        <v>12</v>
      </c>
      <c r="O21" s="12">
        <v>12</v>
      </c>
      <c r="P21" s="12">
        <v>12</v>
      </c>
      <c r="Q21" s="12">
        <v>12</v>
      </c>
      <c r="R21" s="12">
        <v>12</v>
      </c>
      <c r="S21" s="12">
        <v>12</v>
      </c>
      <c r="T21" s="12">
        <v>12</v>
      </c>
      <c r="U21" s="27">
        <v>18</v>
      </c>
      <c r="V21" s="31">
        <v>0.12</v>
      </c>
      <c r="W21" s="12">
        <v>12</v>
      </c>
      <c r="X21" s="12">
        <v>12</v>
      </c>
      <c r="Y21" s="12">
        <v>12</v>
      </c>
      <c r="Z21" s="12">
        <v>12</v>
      </c>
      <c r="AA21" s="12">
        <v>12</v>
      </c>
      <c r="AB21" s="12">
        <v>12</v>
      </c>
      <c r="AC21" s="12">
        <v>12</v>
      </c>
      <c r="AD21" s="12">
        <v>12</v>
      </c>
      <c r="AE21" s="5">
        <v>4</v>
      </c>
      <c r="AF21" s="4"/>
    </row>
    <row r="22" spans="1:32" ht="15.6" customHeight="1" x14ac:dyDescent="0.25">
      <c r="A22" s="9"/>
      <c r="B22" s="69"/>
      <c r="C22" s="13" t="s">
        <v>20</v>
      </c>
      <c r="D22" s="12">
        <v>12</v>
      </c>
      <c r="E22" s="12">
        <v>12</v>
      </c>
      <c r="F22" s="12">
        <v>12</v>
      </c>
      <c r="G22" s="12">
        <v>12</v>
      </c>
      <c r="H22" s="12">
        <v>12</v>
      </c>
      <c r="I22" s="12">
        <v>12</v>
      </c>
      <c r="J22" s="12">
        <v>12</v>
      </c>
      <c r="K22" s="12">
        <v>12</v>
      </c>
      <c r="L22" s="12">
        <v>12</v>
      </c>
      <c r="M22" s="12">
        <v>12</v>
      </c>
      <c r="N22" s="12">
        <v>12</v>
      </c>
      <c r="O22" s="12">
        <v>12</v>
      </c>
      <c r="P22" s="12">
        <v>12</v>
      </c>
      <c r="Q22" s="12">
        <v>12</v>
      </c>
      <c r="R22" s="12">
        <v>12</v>
      </c>
      <c r="S22" s="12">
        <v>12</v>
      </c>
      <c r="T22" s="12">
        <v>12</v>
      </c>
      <c r="U22" s="12">
        <v>12</v>
      </c>
      <c r="V22" s="32">
        <v>0.18</v>
      </c>
      <c r="W22" s="12">
        <v>12</v>
      </c>
      <c r="X22" s="12">
        <v>12</v>
      </c>
      <c r="Y22" s="12">
        <v>12</v>
      </c>
      <c r="Z22" s="12">
        <v>12</v>
      </c>
      <c r="AA22" s="12">
        <v>12</v>
      </c>
      <c r="AB22" s="12">
        <v>12</v>
      </c>
      <c r="AC22" s="12">
        <v>12</v>
      </c>
      <c r="AD22" s="12">
        <v>12</v>
      </c>
      <c r="AE22" s="5">
        <v>4</v>
      </c>
      <c r="AF22" s="4"/>
    </row>
    <row r="23" spans="1:32" ht="15.6" customHeight="1" x14ac:dyDescent="0.25">
      <c r="A23" s="9"/>
      <c r="B23" s="69"/>
      <c r="C23" s="15" t="s">
        <v>21</v>
      </c>
      <c r="D23" s="12">
        <v>7</v>
      </c>
      <c r="E23" s="12">
        <v>7</v>
      </c>
      <c r="F23" s="12">
        <v>7</v>
      </c>
      <c r="G23" s="12">
        <v>7</v>
      </c>
      <c r="H23" s="12">
        <v>7</v>
      </c>
      <c r="I23" s="12">
        <v>7</v>
      </c>
      <c r="J23" s="12">
        <v>7</v>
      </c>
      <c r="K23" s="12">
        <v>7</v>
      </c>
      <c r="L23" s="12">
        <v>7</v>
      </c>
      <c r="M23" s="12">
        <v>7</v>
      </c>
      <c r="N23" s="12">
        <v>7</v>
      </c>
      <c r="O23" s="12">
        <v>7</v>
      </c>
      <c r="P23" s="12">
        <v>12</v>
      </c>
      <c r="Q23" s="12">
        <v>7</v>
      </c>
      <c r="R23" s="12">
        <v>7</v>
      </c>
      <c r="S23" s="12">
        <v>12</v>
      </c>
      <c r="T23" s="12">
        <v>7</v>
      </c>
      <c r="U23" s="12">
        <v>7</v>
      </c>
      <c r="V23" s="31">
        <v>7.0000000000000007E-2</v>
      </c>
      <c r="W23" s="29">
        <v>17</v>
      </c>
      <c r="X23" s="12">
        <v>12</v>
      </c>
      <c r="Y23" s="12">
        <v>7</v>
      </c>
      <c r="Z23" s="12">
        <v>7</v>
      </c>
      <c r="AA23" s="12">
        <v>12</v>
      </c>
      <c r="AB23" s="12">
        <v>12</v>
      </c>
      <c r="AC23" s="12">
        <v>7</v>
      </c>
      <c r="AD23" s="12">
        <v>7</v>
      </c>
      <c r="AE23" s="5">
        <v>4</v>
      </c>
      <c r="AF23" s="4"/>
    </row>
    <row r="24" spans="1:32" ht="15.6" customHeight="1" x14ac:dyDescent="0.25">
      <c r="A24" s="9"/>
      <c r="B24" s="69"/>
      <c r="C24" s="13" t="s">
        <v>22</v>
      </c>
      <c r="D24" s="12">
        <v>7</v>
      </c>
      <c r="E24" s="12">
        <v>7</v>
      </c>
      <c r="F24" s="12">
        <v>7</v>
      </c>
      <c r="G24" s="12">
        <v>7</v>
      </c>
      <c r="H24" s="12">
        <v>7</v>
      </c>
      <c r="I24" s="12">
        <v>7</v>
      </c>
      <c r="J24" s="12">
        <v>7</v>
      </c>
      <c r="K24" s="12">
        <v>7</v>
      </c>
      <c r="L24" s="12">
        <v>7</v>
      </c>
      <c r="M24" s="12">
        <v>7</v>
      </c>
      <c r="N24" s="12">
        <v>7</v>
      </c>
      <c r="O24" s="12">
        <v>7</v>
      </c>
      <c r="P24" s="12">
        <v>12</v>
      </c>
      <c r="Q24" s="12">
        <v>7</v>
      </c>
      <c r="R24" s="12">
        <v>7</v>
      </c>
      <c r="S24" s="12">
        <v>12</v>
      </c>
      <c r="T24" s="12">
        <v>7</v>
      </c>
      <c r="U24" s="12">
        <v>7</v>
      </c>
      <c r="V24" s="31">
        <v>7.0000000000000007E-2</v>
      </c>
      <c r="W24" s="12">
        <v>12</v>
      </c>
      <c r="X24" s="11">
        <v>20</v>
      </c>
      <c r="Y24" s="12">
        <v>7</v>
      </c>
      <c r="Z24" s="12">
        <v>7</v>
      </c>
      <c r="AA24" s="12">
        <v>12</v>
      </c>
      <c r="AB24" s="12">
        <v>12</v>
      </c>
      <c r="AC24" s="12">
        <v>7</v>
      </c>
      <c r="AD24" s="12">
        <v>7</v>
      </c>
      <c r="AE24" s="5">
        <v>4</v>
      </c>
      <c r="AF24" s="4"/>
    </row>
    <row r="25" spans="1:32" ht="15.6" customHeight="1" x14ac:dyDescent="0.25">
      <c r="A25" s="9"/>
      <c r="B25" s="69"/>
      <c r="C25" s="15" t="s">
        <v>23</v>
      </c>
      <c r="D25" s="12">
        <v>12</v>
      </c>
      <c r="E25" s="12">
        <v>12</v>
      </c>
      <c r="F25" s="12">
        <v>12</v>
      </c>
      <c r="G25" s="12">
        <v>12</v>
      </c>
      <c r="H25" s="12">
        <v>12</v>
      </c>
      <c r="I25" s="12">
        <v>12</v>
      </c>
      <c r="J25" s="12">
        <v>12</v>
      </c>
      <c r="K25" s="12">
        <v>12</v>
      </c>
      <c r="L25" s="12">
        <v>12</v>
      </c>
      <c r="M25" s="12">
        <v>12</v>
      </c>
      <c r="N25" s="12">
        <v>12</v>
      </c>
      <c r="O25" s="12">
        <v>12</v>
      </c>
      <c r="P25" s="12">
        <v>12</v>
      </c>
      <c r="Q25" s="12">
        <v>12</v>
      </c>
      <c r="R25" s="12">
        <v>12</v>
      </c>
      <c r="S25" s="12">
        <v>12</v>
      </c>
      <c r="T25" s="12">
        <v>12</v>
      </c>
      <c r="U25" s="12">
        <v>12</v>
      </c>
      <c r="V25" s="31">
        <v>0.12</v>
      </c>
      <c r="W25" s="12">
        <v>12</v>
      </c>
      <c r="X25" s="12">
        <v>12</v>
      </c>
      <c r="Y25" s="16">
        <v>17.5</v>
      </c>
      <c r="Z25" s="12">
        <v>12</v>
      </c>
      <c r="AA25" s="12">
        <v>12</v>
      </c>
      <c r="AB25" s="12">
        <v>12</v>
      </c>
      <c r="AC25" s="12">
        <v>12</v>
      </c>
      <c r="AD25" s="12">
        <v>12</v>
      </c>
      <c r="AE25" s="5">
        <v>4</v>
      </c>
      <c r="AF25" s="4"/>
    </row>
    <row r="26" spans="1:32" ht="15.6" customHeight="1" x14ac:dyDescent="0.25">
      <c r="A26" s="9"/>
      <c r="B26" s="69"/>
      <c r="C26" s="13" t="s">
        <v>24</v>
      </c>
      <c r="D26" s="12">
        <v>12</v>
      </c>
      <c r="E26" s="12">
        <v>12</v>
      </c>
      <c r="F26" s="12">
        <v>12</v>
      </c>
      <c r="G26" s="12">
        <v>12</v>
      </c>
      <c r="H26" s="12">
        <v>12</v>
      </c>
      <c r="I26" s="12">
        <v>12</v>
      </c>
      <c r="J26" s="12">
        <v>12</v>
      </c>
      <c r="K26" s="12">
        <v>12</v>
      </c>
      <c r="L26" s="12">
        <v>12</v>
      </c>
      <c r="M26" s="12">
        <v>12</v>
      </c>
      <c r="N26" s="12">
        <v>12</v>
      </c>
      <c r="O26" s="12">
        <v>12</v>
      </c>
      <c r="P26" s="12">
        <v>12</v>
      </c>
      <c r="Q26" s="12">
        <v>12</v>
      </c>
      <c r="R26" s="12">
        <v>12</v>
      </c>
      <c r="S26" s="12">
        <v>12</v>
      </c>
      <c r="T26" s="12">
        <v>12</v>
      </c>
      <c r="U26" s="12">
        <v>12</v>
      </c>
      <c r="V26" s="31">
        <v>0.12</v>
      </c>
      <c r="W26" s="12">
        <v>12</v>
      </c>
      <c r="X26" s="12">
        <v>12</v>
      </c>
      <c r="Y26" s="12">
        <v>12</v>
      </c>
      <c r="Z26" s="11">
        <v>17</v>
      </c>
      <c r="AA26" s="12">
        <v>12</v>
      </c>
      <c r="AB26" s="12">
        <v>12</v>
      </c>
      <c r="AC26" s="12">
        <v>12</v>
      </c>
      <c r="AD26" s="12">
        <v>12</v>
      </c>
      <c r="AE26" s="5">
        <v>4</v>
      </c>
      <c r="AF26" s="4"/>
    </row>
    <row r="27" spans="1:32" ht="15.6" customHeight="1" x14ac:dyDescent="0.25">
      <c r="A27" s="9"/>
      <c r="B27" s="69"/>
      <c r="C27" s="15" t="s">
        <v>25</v>
      </c>
      <c r="D27" s="12">
        <v>7</v>
      </c>
      <c r="E27" s="12">
        <v>7</v>
      </c>
      <c r="F27" s="12">
        <v>7</v>
      </c>
      <c r="G27" s="12">
        <v>7</v>
      </c>
      <c r="H27" s="12">
        <v>7</v>
      </c>
      <c r="I27" s="12">
        <v>7</v>
      </c>
      <c r="J27" s="12">
        <v>7</v>
      </c>
      <c r="K27" s="12">
        <v>7</v>
      </c>
      <c r="L27" s="12">
        <v>7</v>
      </c>
      <c r="M27" s="12">
        <v>7</v>
      </c>
      <c r="N27" s="12">
        <v>7</v>
      </c>
      <c r="O27" s="12">
        <v>7</v>
      </c>
      <c r="P27" s="12">
        <v>12</v>
      </c>
      <c r="Q27" s="12">
        <v>7</v>
      </c>
      <c r="R27" s="12">
        <v>7</v>
      </c>
      <c r="S27" s="12">
        <v>12</v>
      </c>
      <c r="T27" s="12">
        <v>7</v>
      </c>
      <c r="U27" s="12">
        <v>7</v>
      </c>
      <c r="V27" s="31">
        <v>7.0000000000000007E-2</v>
      </c>
      <c r="W27" s="12">
        <v>12</v>
      </c>
      <c r="X27" s="12">
        <v>12</v>
      </c>
      <c r="Y27" s="12">
        <v>7</v>
      </c>
      <c r="Z27" s="12">
        <v>7</v>
      </c>
      <c r="AA27" s="14">
        <v>17</v>
      </c>
      <c r="AB27" s="12">
        <v>12</v>
      </c>
      <c r="AC27" s="12">
        <v>7</v>
      </c>
      <c r="AD27" s="12">
        <v>7</v>
      </c>
      <c r="AE27" s="5">
        <v>4</v>
      </c>
      <c r="AF27" s="4"/>
    </row>
    <row r="28" spans="1:32" ht="15.6" customHeight="1" x14ac:dyDescent="0.25">
      <c r="A28" s="9"/>
      <c r="B28" s="69"/>
      <c r="C28" s="13" t="s">
        <v>26</v>
      </c>
      <c r="D28" s="12">
        <v>7</v>
      </c>
      <c r="E28" s="12">
        <v>7</v>
      </c>
      <c r="F28" s="12">
        <v>7</v>
      </c>
      <c r="G28" s="12">
        <v>7</v>
      </c>
      <c r="H28" s="12">
        <v>7</v>
      </c>
      <c r="I28" s="12">
        <v>7</v>
      </c>
      <c r="J28" s="12">
        <v>7</v>
      </c>
      <c r="K28" s="12">
        <v>7</v>
      </c>
      <c r="L28" s="12">
        <v>7</v>
      </c>
      <c r="M28" s="12">
        <v>7</v>
      </c>
      <c r="N28" s="12">
        <v>7</v>
      </c>
      <c r="O28" s="12">
        <v>7</v>
      </c>
      <c r="P28" s="12">
        <v>12</v>
      </c>
      <c r="Q28" s="12">
        <v>7</v>
      </c>
      <c r="R28" s="12">
        <v>7</v>
      </c>
      <c r="S28" s="12">
        <v>12</v>
      </c>
      <c r="T28" s="12">
        <v>7</v>
      </c>
      <c r="U28" s="12">
        <v>7</v>
      </c>
      <c r="V28" s="31">
        <v>7.0000000000000007E-2</v>
      </c>
      <c r="W28" s="12">
        <v>12</v>
      </c>
      <c r="X28" s="12">
        <v>12</v>
      </c>
      <c r="Y28" s="12">
        <v>7</v>
      </c>
      <c r="Z28" s="12">
        <v>7</v>
      </c>
      <c r="AA28" s="12">
        <v>12</v>
      </c>
      <c r="AB28" s="11">
        <v>18</v>
      </c>
      <c r="AC28" s="12">
        <v>7</v>
      </c>
      <c r="AD28" s="12">
        <v>7</v>
      </c>
      <c r="AE28" s="5">
        <v>4</v>
      </c>
      <c r="AF28" s="4"/>
    </row>
    <row r="29" spans="1:32" ht="15.6" customHeight="1" x14ac:dyDescent="0.25">
      <c r="A29" s="9"/>
      <c r="B29" s="69"/>
      <c r="C29" s="15" t="s">
        <v>27</v>
      </c>
      <c r="D29" s="12">
        <v>12</v>
      </c>
      <c r="E29" s="12">
        <v>12</v>
      </c>
      <c r="F29" s="12">
        <v>12</v>
      </c>
      <c r="G29" s="12">
        <v>12</v>
      </c>
      <c r="H29" s="12">
        <v>12</v>
      </c>
      <c r="I29" s="12">
        <v>12</v>
      </c>
      <c r="J29" s="12">
        <v>12</v>
      </c>
      <c r="K29" s="12">
        <v>12</v>
      </c>
      <c r="L29" s="12">
        <v>12</v>
      </c>
      <c r="M29" s="12">
        <v>12</v>
      </c>
      <c r="N29" s="12">
        <v>12</v>
      </c>
      <c r="O29" s="12">
        <v>12</v>
      </c>
      <c r="P29" s="12">
        <v>12</v>
      </c>
      <c r="Q29" s="12">
        <v>12</v>
      </c>
      <c r="R29" s="12">
        <v>12</v>
      </c>
      <c r="S29" s="12">
        <v>12</v>
      </c>
      <c r="T29" s="12">
        <v>12</v>
      </c>
      <c r="U29" s="12">
        <v>12</v>
      </c>
      <c r="V29" s="31">
        <v>0.12</v>
      </c>
      <c r="W29" s="12">
        <v>12</v>
      </c>
      <c r="X29" s="12">
        <v>12</v>
      </c>
      <c r="Y29" s="12">
        <v>12</v>
      </c>
      <c r="Z29" s="12">
        <v>12</v>
      </c>
      <c r="AA29" s="12">
        <v>12</v>
      </c>
      <c r="AB29" s="12">
        <v>12</v>
      </c>
      <c r="AC29" s="14">
        <v>18</v>
      </c>
      <c r="AD29" s="12">
        <v>12</v>
      </c>
      <c r="AE29" s="33">
        <v>4</v>
      </c>
      <c r="AF29" s="4"/>
    </row>
    <row r="30" spans="1:32" x14ac:dyDescent="0.25">
      <c r="A30" s="9"/>
      <c r="B30" s="69"/>
      <c r="C30" s="13" t="s">
        <v>28</v>
      </c>
      <c r="D30" s="12">
        <v>12</v>
      </c>
      <c r="E30" s="12">
        <v>12</v>
      </c>
      <c r="F30" s="12">
        <v>12</v>
      </c>
      <c r="G30" s="12">
        <v>12</v>
      </c>
      <c r="H30" s="12">
        <v>12</v>
      </c>
      <c r="I30" s="12">
        <v>12</v>
      </c>
      <c r="J30" s="12">
        <v>12</v>
      </c>
      <c r="K30" s="12">
        <v>12</v>
      </c>
      <c r="L30" s="12">
        <v>12</v>
      </c>
      <c r="M30" s="12">
        <v>12</v>
      </c>
      <c r="N30" s="12">
        <v>12</v>
      </c>
      <c r="O30" s="12">
        <v>12</v>
      </c>
      <c r="P30" s="12">
        <v>12</v>
      </c>
      <c r="Q30" s="12">
        <v>12</v>
      </c>
      <c r="R30" s="12">
        <v>12</v>
      </c>
      <c r="S30" s="12">
        <v>12</v>
      </c>
      <c r="T30" s="12">
        <v>12</v>
      </c>
      <c r="U30" s="12">
        <v>12</v>
      </c>
      <c r="V30" s="31">
        <v>0.12</v>
      </c>
      <c r="W30" s="12">
        <v>12</v>
      </c>
      <c r="X30" s="12">
        <v>12</v>
      </c>
      <c r="Y30" s="12">
        <v>12</v>
      </c>
      <c r="Z30" s="12">
        <v>12</v>
      </c>
      <c r="AA30" s="12">
        <v>12</v>
      </c>
      <c r="AB30" s="12">
        <v>12</v>
      </c>
      <c r="AC30" s="12">
        <v>12</v>
      </c>
      <c r="AD30" s="11">
        <v>18</v>
      </c>
      <c r="AE30" s="10">
        <v>4</v>
      </c>
      <c r="AF30" s="4"/>
    </row>
    <row r="31" spans="1:32" ht="15.75" thickBot="1" x14ac:dyDescent="0.3">
      <c r="A31" s="9"/>
      <c r="B31" s="8"/>
      <c r="C31" s="7" t="s">
        <v>29</v>
      </c>
      <c r="D31" s="5">
        <v>4</v>
      </c>
      <c r="E31" s="5">
        <v>4</v>
      </c>
      <c r="F31" s="5">
        <v>4</v>
      </c>
      <c r="G31" s="5">
        <v>4</v>
      </c>
      <c r="H31" s="5">
        <v>4</v>
      </c>
      <c r="I31" s="5">
        <v>4</v>
      </c>
      <c r="J31" s="5">
        <v>4</v>
      </c>
      <c r="K31" s="5">
        <v>4</v>
      </c>
      <c r="L31" s="5">
        <v>4</v>
      </c>
      <c r="M31" s="5">
        <v>4</v>
      </c>
      <c r="N31" s="5">
        <v>4</v>
      </c>
      <c r="O31" s="5">
        <v>4</v>
      </c>
      <c r="P31" s="5">
        <v>4</v>
      </c>
      <c r="Q31" s="5">
        <v>4</v>
      </c>
      <c r="R31" s="5">
        <v>4</v>
      </c>
      <c r="S31" s="5">
        <v>4</v>
      </c>
      <c r="T31" s="5">
        <v>4</v>
      </c>
      <c r="U31" s="34">
        <v>4</v>
      </c>
      <c r="V31" s="35">
        <v>0.04</v>
      </c>
      <c r="W31" s="10">
        <v>4</v>
      </c>
      <c r="X31" s="5">
        <v>4</v>
      </c>
      <c r="Y31" s="5">
        <v>4</v>
      </c>
      <c r="Z31" s="5">
        <v>4</v>
      </c>
      <c r="AA31" s="5">
        <v>4</v>
      </c>
      <c r="AB31" s="5">
        <v>4</v>
      </c>
      <c r="AC31" s="5">
        <v>4</v>
      </c>
      <c r="AD31" s="6">
        <v>4</v>
      </c>
      <c r="AE31" s="5">
        <v>4</v>
      </c>
      <c r="AF31" s="4"/>
    </row>
    <row r="32" spans="1:32" ht="4.9000000000000004" customHeight="1" x14ac:dyDescent="0.25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1"/>
    </row>
  </sheetData>
  <sheetProtection sheet="1" objects="1" scenarios="1"/>
  <mergeCells count="2">
    <mergeCell ref="C2:AC2"/>
    <mergeCell ref="B2:B3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3"/>
  <sheetViews>
    <sheetView showGridLines="0" tabSelected="1" zoomScale="80" zoomScaleNormal="80" workbookViewId="0">
      <selection activeCell="O33" sqref="O33"/>
    </sheetView>
  </sheetViews>
  <sheetFormatPr defaultRowHeight="15" x14ac:dyDescent="0.25"/>
  <cols>
    <col min="1" max="1" width="4.7109375" style="36" customWidth="1"/>
    <col min="2" max="2" width="13.28515625" style="36" customWidth="1"/>
    <col min="3" max="3" width="3.5703125" style="36" bestFit="1" customWidth="1"/>
    <col min="4" max="4" width="5.7109375" style="36" bestFit="1" customWidth="1"/>
    <col min="5" max="5" width="37" style="36" customWidth="1"/>
    <col min="6" max="6" width="5.85546875" style="36" customWidth="1"/>
    <col min="7" max="7" width="6.140625" style="36" customWidth="1"/>
    <col min="8" max="8" width="6.42578125" style="36" bestFit="1" customWidth="1"/>
    <col min="9" max="9" width="9.7109375" style="36" customWidth="1"/>
    <col min="10" max="10" width="12.7109375" style="36" customWidth="1"/>
    <col min="11" max="11" width="8.5703125" style="36" customWidth="1"/>
    <col min="12" max="12" width="9.140625" style="36" customWidth="1"/>
    <col min="13" max="13" width="11.85546875" style="36" customWidth="1"/>
    <col min="14" max="14" width="15.5703125" style="36" customWidth="1"/>
    <col min="15" max="15" width="17.85546875" style="36" customWidth="1"/>
    <col min="16" max="16" width="13.42578125" style="36" customWidth="1"/>
    <col min="17" max="17" width="17.5703125" style="36" customWidth="1"/>
    <col min="18" max="18" width="19.7109375" style="36" customWidth="1"/>
    <col min="19" max="19" width="12.28515625" style="38" bestFit="1" customWidth="1"/>
    <col min="20" max="20" width="13" style="36" bestFit="1" customWidth="1"/>
    <col min="21" max="21" width="9.140625" style="36"/>
    <col min="22" max="22" width="14.5703125" style="36" bestFit="1" customWidth="1"/>
    <col min="23" max="23" width="11.5703125" style="36" bestFit="1" customWidth="1"/>
    <col min="24" max="16384" width="9.140625" style="36"/>
  </cols>
  <sheetData>
    <row r="1" spans="1:19" ht="15" customHeight="1" x14ac:dyDescent="0.25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9" ht="15" customHeight="1" x14ac:dyDescent="0.25">
      <c r="B2" s="98" t="s">
        <v>90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9" ht="15" customHeight="1" x14ac:dyDescent="0.25"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19" ht="22.5" customHeight="1" x14ac:dyDescent="0.25">
      <c r="B4" s="98" t="s">
        <v>85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9" ht="22.5" customHeight="1" x14ac:dyDescent="0.25"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</row>
    <row r="6" spans="1:19" ht="22.5" customHeight="1" x14ac:dyDescent="0.25"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19" ht="15" customHeight="1" x14ac:dyDescent="0.25"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</row>
    <row r="8" spans="1:19" ht="15" customHeight="1" thickBot="1" x14ac:dyDescent="0.3">
      <c r="A8" s="39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</row>
    <row r="9" spans="1:19" ht="39" customHeight="1" x14ac:dyDescent="0.25">
      <c r="B9" s="107" t="s">
        <v>30</v>
      </c>
      <c r="C9" s="108" t="s">
        <v>31</v>
      </c>
      <c r="D9" s="108" t="s">
        <v>32</v>
      </c>
      <c r="E9" s="108" t="s">
        <v>33</v>
      </c>
      <c r="F9" s="108" t="s">
        <v>34</v>
      </c>
      <c r="G9" s="108" t="s">
        <v>35</v>
      </c>
      <c r="H9" s="108" t="s">
        <v>36</v>
      </c>
      <c r="I9" s="108"/>
      <c r="J9" s="108"/>
      <c r="K9" s="108"/>
      <c r="L9" s="108"/>
      <c r="M9" s="109" t="s">
        <v>37</v>
      </c>
      <c r="N9" s="109"/>
      <c r="O9" s="109"/>
      <c r="P9" s="109" t="s">
        <v>38</v>
      </c>
      <c r="Q9" s="110"/>
    </row>
    <row r="10" spans="1:19" ht="75" customHeight="1" x14ac:dyDescent="0.25">
      <c r="B10" s="111"/>
      <c r="C10" s="70"/>
      <c r="D10" s="70"/>
      <c r="E10" s="70"/>
      <c r="F10" s="70"/>
      <c r="G10" s="70"/>
      <c r="H10" s="45" t="s">
        <v>39</v>
      </c>
      <c r="I10" s="45" t="s">
        <v>40</v>
      </c>
      <c r="J10" s="45" t="s">
        <v>41</v>
      </c>
      <c r="K10" s="46" t="s">
        <v>42</v>
      </c>
      <c r="L10" s="45" t="s">
        <v>43</v>
      </c>
      <c r="M10" s="47" t="s">
        <v>44</v>
      </c>
      <c r="N10" s="47" t="s">
        <v>45</v>
      </c>
      <c r="O10" s="47" t="s">
        <v>46</v>
      </c>
      <c r="P10" s="47" t="s">
        <v>47</v>
      </c>
      <c r="Q10" s="112" t="s">
        <v>48</v>
      </c>
      <c r="S10" s="36"/>
    </row>
    <row r="11" spans="1:19" ht="30" customHeight="1" x14ac:dyDescent="0.25">
      <c r="B11" s="113" t="s">
        <v>49</v>
      </c>
      <c r="C11" s="152"/>
      <c r="D11" s="48">
        <v>1</v>
      </c>
      <c r="E11" s="49" t="s">
        <v>50</v>
      </c>
      <c r="F11" s="48">
        <v>3</v>
      </c>
      <c r="G11" s="48" t="s">
        <v>35</v>
      </c>
      <c r="H11" s="120">
        <v>0</v>
      </c>
      <c r="I11" s="121">
        <v>0</v>
      </c>
      <c r="J11" s="122">
        <v>0</v>
      </c>
      <c r="K11" s="53">
        <f>ROUND(J11*H11,2)</f>
        <v>0</v>
      </c>
      <c r="L11" s="71">
        <v>0</v>
      </c>
      <c r="M11" s="54">
        <f t="shared" ref="M11:M27" si="0">ROUND(N11*I11,2)</f>
        <v>0</v>
      </c>
      <c r="N11" s="54">
        <f>J11+K11</f>
        <v>0</v>
      </c>
      <c r="O11" s="54">
        <f>ROUND((N11*F11)+L11,2)</f>
        <v>0</v>
      </c>
      <c r="P11" s="54">
        <f>ROUND(((((N11-M11)/(1-18%))*18%)-M11)+N11,2)</f>
        <v>0</v>
      </c>
      <c r="Q11" s="114">
        <f>ROUND(P11*F11,2)</f>
        <v>0</v>
      </c>
    </row>
    <row r="12" spans="1:19" ht="30" customHeight="1" x14ac:dyDescent="0.25">
      <c r="B12" s="113"/>
      <c r="C12" s="152"/>
      <c r="D12" s="48">
        <v>2</v>
      </c>
      <c r="E12" s="48" t="s">
        <v>51</v>
      </c>
      <c r="F12" s="48">
        <v>3</v>
      </c>
      <c r="G12" s="48" t="s">
        <v>35</v>
      </c>
      <c r="H12" s="120">
        <v>0</v>
      </c>
      <c r="I12" s="121">
        <v>0</v>
      </c>
      <c r="J12" s="122">
        <v>0</v>
      </c>
      <c r="K12" s="53">
        <f t="shared" ref="K12:K18" si="1">ROUND(J12*H12,2)</f>
        <v>0</v>
      </c>
      <c r="L12" s="71"/>
      <c r="M12" s="54">
        <f t="shared" si="0"/>
        <v>0</v>
      </c>
      <c r="N12" s="54">
        <f t="shared" ref="N12:N18" si="2">J12+K12</f>
        <v>0</v>
      </c>
      <c r="O12" s="54">
        <f>ROUND((N12*F12)+L12,2)</f>
        <v>0</v>
      </c>
      <c r="P12" s="54">
        <f t="shared" ref="P12:P18" si="3">ROUND(((((N12-M12)/(1-18%))*18%)-M12)+N12,2)</f>
        <v>0</v>
      </c>
      <c r="Q12" s="114">
        <f>ROUND(P12*F12,2)</f>
        <v>0</v>
      </c>
    </row>
    <row r="13" spans="1:19" ht="30" customHeight="1" x14ac:dyDescent="0.25">
      <c r="B13" s="113"/>
      <c r="C13" s="152"/>
      <c r="D13" s="48">
        <v>3</v>
      </c>
      <c r="E13" s="48" t="s">
        <v>52</v>
      </c>
      <c r="F13" s="48">
        <v>1</v>
      </c>
      <c r="G13" s="48" t="s">
        <v>35</v>
      </c>
      <c r="H13" s="120">
        <v>0</v>
      </c>
      <c r="I13" s="121">
        <v>0</v>
      </c>
      <c r="J13" s="122">
        <v>0</v>
      </c>
      <c r="K13" s="53">
        <f t="shared" si="1"/>
        <v>0</v>
      </c>
      <c r="L13" s="71"/>
      <c r="M13" s="54">
        <f t="shared" si="0"/>
        <v>0</v>
      </c>
      <c r="N13" s="54">
        <f t="shared" si="2"/>
        <v>0</v>
      </c>
      <c r="O13" s="54">
        <f>ROUND((N13*F13)+L13,2)</f>
        <v>0</v>
      </c>
      <c r="P13" s="54">
        <f t="shared" si="3"/>
        <v>0</v>
      </c>
      <c r="Q13" s="114">
        <f>ROUND(P13*F13,2)</f>
        <v>0</v>
      </c>
    </row>
    <row r="14" spans="1:19" ht="30" customHeight="1" x14ac:dyDescent="0.25">
      <c r="B14" s="113"/>
      <c r="C14" s="152"/>
      <c r="D14" s="48">
        <v>4</v>
      </c>
      <c r="E14" s="48" t="s">
        <v>53</v>
      </c>
      <c r="F14" s="48">
        <v>16</v>
      </c>
      <c r="G14" s="48" t="s">
        <v>35</v>
      </c>
      <c r="H14" s="120">
        <v>0</v>
      </c>
      <c r="I14" s="121">
        <v>0</v>
      </c>
      <c r="J14" s="122">
        <v>0</v>
      </c>
      <c r="K14" s="53">
        <f t="shared" si="1"/>
        <v>0</v>
      </c>
      <c r="L14" s="71"/>
      <c r="M14" s="54">
        <f t="shared" si="0"/>
        <v>0</v>
      </c>
      <c r="N14" s="54">
        <f t="shared" si="2"/>
        <v>0</v>
      </c>
      <c r="O14" s="54">
        <f>ROUND((N14*F14)+L14,2)</f>
        <v>0</v>
      </c>
      <c r="P14" s="54">
        <f t="shared" si="3"/>
        <v>0</v>
      </c>
      <c r="Q14" s="114">
        <f>ROUND(P14*F14,2)</f>
        <v>0</v>
      </c>
    </row>
    <row r="15" spans="1:19" ht="30" customHeight="1" x14ac:dyDescent="0.25">
      <c r="B15" s="113"/>
      <c r="C15" s="152"/>
      <c r="D15" s="48">
        <v>5</v>
      </c>
      <c r="E15" s="48" t="s">
        <v>54</v>
      </c>
      <c r="F15" s="48">
        <v>2</v>
      </c>
      <c r="G15" s="48" t="s">
        <v>35</v>
      </c>
      <c r="H15" s="120">
        <v>0</v>
      </c>
      <c r="I15" s="121">
        <v>0</v>
      </c>
      <c r="J15" s="122">
        <v>0</v>
      </c>
      <c r="K15" s="53">
        <f t="shared" si="1"/>
        <v>0</v>
      </c>
      <c r="L15" s="71"/>
      <c r="M15" s="54">
        <f t="shared" si="0"/>
        <v>0</v>
      </c>
      <c r="N15" s="54">
        <f t="shared" si="2"/>
        <v>0</v>
      </c>
      <c r="O15" s="54">
        <f>ROUND((N15*F15)+L15,2)</f>
        <v>0</v>
      </c>
      <c r="P15" s="54">
        <f t="shared" si="3"/>
        <v>0</v>
      </c>
      <c r="Q15" s="114">
        <f>ROUND(P15*F15,2)</f>
        <v>0</v>
      </c>
    </row>
    <row r="16" spans="1:19" ht="30" customHeight="1" x14ac:dyDescent="0.25">
      <c r="B16" s="113"/>
      <c r="C16" s="152"/>
      <c r="D16" s="48">
        <v>6</v>
      </c>
      <c r="E16" s="48" t="s">
        <v>55</v>
      </c>
      <c r="F16" s="48">
        <v>11</v>
      </c>
      <c r="G16" s="48" t="s">
        <v>35</v>
      </c>
      <c r="H16" s="120">
        <v>0</v>
      </c>
      <c r="I16" s="121">
        <v>0</v>
      </c>
      <c r="J16" s="122">
        <v>0</v>
      </c>
      <c r="K16" s="53">
        <f t="shared" si="1"/>
        <v>0</v>
      </c>
      <c r="L16" s="71"/>
      <c r="M16" s="54">
        <f t="shared" si="0"/>
        <v>0</v>
      </c>
      <c r="N16" s="54">
        <f t="shared" si="2"/>
        <v>0</v>
      </c>
      <c r="O16" s="54">
        <f>ROUND((N16*F16)+L16,2)</f>
        <v>0</v>
      </c>
      <c r="P16" s="54">
        <f t="shared" si="3"/>
        <v>0</v>
      </c>
      <c r="Q16" s="114">
        <f>ROUND(P16*F16,2)</f>
        <v>0</v>
      </c>
    </row>
    <row r="17" spans="2:20" ht="30" customHeight="1" x14ac:dyDescent="0.25">
      <c r="B17" s="113"/>
      <c r="C17" s="152"/>
      <c r="D17" s="48">
        <v>7</v>
      </c>
      <c r="E17" s="48" t="s">
        <v>56</v>
      </c>
      <c r="F17" s="48">
        <v>1</v>
      </c>
      <c r="G17" s="48" t="s">
        <v>35</v>
      </c>
      <c r="H17" s="120">
        <v>0</v>
      </c>
      <c r="I17" s="121">
        <v>0</v>
      </c>
      <c r="J17" s="122">
        <v>0</v>
      </c>
      <c r="K17" s="53">
        <f t="shared" si="1"/>
        <v>0</v>
      </c>
      <c r="L17" s="71"/>
      <c r="M17" s="54">
        <f t="shared" si="0"/>
        <v>0</v>
      </c>
      <c r="N17" s="54">
        <f t="shared" si="2"/>
        <v>0</v>
      </c>
      <c r="O17" s="54">
        <f>ROUND((N17*F17)+L17,2)</f>
        <v>0</v>
      </c>
      <c r="P17" s="54">
        <f t="shared" si="3"/>
        <v>0</v>
      </c>
      <c r="Q17" s="114">
        <f>ROUND(P17*F17,2)</f>
        <v>0</v>
      </c>
      <c r="T17" s="41"/>
    </row>
    <row r="18" spans="2:20" ht="30" customHeight="1" x14ac:dyDescent="0.25">
      <c r="B18" s="113"/>
      <c r="C18" s="152"/>
      <c r="D18" s="48">
        <v>8</v>
      </c>
      <c r="E18" s="48" t="s">
        <v>57</v>
      </c>
      <c r="F18" s="48">
        <v>12</v>
      </c>
      <c r="G18" s="48" t="s">
        <v>35</v>
      </c>
      <c r="H18" s="120">
        <v>0</v>
      </c>
      <c r="I18" s="121">
        <v>0</v>
      </c>
      <c r="J18" s="122">
        <v>0</v>
      </c>
      <c r="K18" s="53">
        <f t="shared" si="1"/>
        <v>0</v>
      </c>
      <c r="L18" s="71"/>
      <c r="M18" s="54">
        <f t="shared" si="0"/>
        <v>0</v>
      </c>
      <c r="N18" s="54">
        <f t="shared" si="2"/>
        <v>0</v>
      </c>
      <c r="O18" s="54">
        <f>ROUND((N18*F18)+L18,2)</f>
        <v>0</v>
      </c>
      <c r="P18" s="54">
        <f t="shared" si="3"/>
        <v>0</v>
      </c>
      <c r="Q18" s="114">
        <f>ROUND(P18*F18,2)</f>
        <v>0</v>
      </c>
    </row>
    <row r="19" spans="2:20" ht="15" customHeight="1" thickBot="1" x14ac:dyDescent="0.3">
      <c r="B19" s="115" t="s">
        <v>58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7" t="s">
        <v>59</v>
      </c>
      <c r="M19" s="118">
        <f>ROUND(SUM(O11:O18),2)</f>
        <v>0</v>
      </c>
      <c r="N19" s="118"/>
      <c r="O19" s="118"/>
      <c r="P19" s="118">
        <f>ROUND(SUM(Q11:Q18),2)</f>
        <v>0</v>
      </c>
      <c r="Q19" s="119"/>
    </row>
    <row r="20" spans="2:20" s="102" customFormat="1" x14ac:dyDescent="0.25">
      <c r="B20" s="123"/>
      <c r="C20" s="123"/>
      <c r="D20" s="124"/>
      <c r="E20" s="125"/>
      <c r="F20" s="126"/>
      <c r="G20" s="126"/>
      <c r="H20" s="127"/>
      <c r="I20" s="128"/>
      <c r="J20" s="129"/>
      <c r="K20" s="130"/>
      <c r="L20" s="131"/>
      <c r="M20" s="130"/>
      <c r="N20" s="130"/>
      <c r="O20" s="132"/>
      <c r="P20" s="103"/>
      <c r="Q20" s="103"/>
      <c r="S20" s="104"/>
    </row>
    <row r="21" spans="2:20" s="102" customFormat="1" x14ac:dyDescent="0.25">
      <c r="B21" s="123"/>
      <c r="C21" s="123"/>
      <c r="D21" s="124"/>
      <c r="E21" s="126"/>
      <c r="F21" s="126"/>
      <c r="G21" s="126"/>
      <c r="H21" s="127"/>
      <c r="I21" s="128"/>
      <c r="J21" s="129"/>
      <c r="K21" s="130"/>
      <c r="L21" s="131"/>
      <c r="M21" s="130"/>
      <c r="N21" s="130"/>
      <c r="O21" s="132"/>
      <c r="P21" s="103"/>
      <c r="Q21" s="103"/>
      <c r="S21" s="104"/>
    </row>
    <row r="22" spans="2:20" s="102" customFormat="1" x14ac:dyDescent="0.25">
      <c r="B22" s="123"/>
      <c r="C22" s="123"/>
      <c r="D22" s="124"/>
      <c r="E22" s="126"/>
      <c r="F22" s="126"/>
      <c r="G22" s="126"/>
      <c r="H22" s="127"/>
      <c r="I22" s="128"/>
      <c r="J22" s="129"/>
      <c r="K22" s="130"/>
      <c r="L22" s="131"/>
      <c r="M22" s="130"/>
      <c r="N22" s="130"/>
      <c r="O22" s="132"/>
      <c r="P22" s="103"/>
      <c r="Q22" s="103"/>
      <c r="S22" s="104"/>
    </row>
    <row r="23" spans="2:20" s="102" customFormat="1" x14ac:dyDescent="0.25">
      <c r="B23" s="123"/>
      <c r="C23" s="123"/>
      <c r="D23" s="124"/>
      <c r="E23" s="126"/>
      <c r="F23" s="126"/>
      <c r="G23" s="126"/>
      <c r="H23" s="127"/>
      <c r="I23" s="128"/>
      <c r="J23" s="129"/>
      <c r="K23" s="130"/>
      <c r="L23" s="131"/>
      <c r="M23" s="130"/>
      <c r="N23" s="130"/>
      <c r="O23" s="132"/>
      <c r="P23" s="103"/>
      <c r="Q23" s="103"/>
      <c r="S23" s="104"/>
    </row>
    <row r="24" spans="2:20" s="102" customFormat="1" x14ac:dyDescent="0.25">
      <c r="B24" s="123"/>
      <c r="C24" s="123"/>
      <c r="D24" s="124"/>
      <c r="E24" s="123" t="s">
        <v>87</v>
      </c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03"/>
      <c r="Q24" s="103"/>
      <c r="S24" s="104"/>
    </row>
    <row r="25" spans="2:20" s="102" customFormat="1" x14ac:dyDescent="0.25">
      <c r="B25" s="123"/>
      <c r="C25" s="123"/>
      <c r="D25" s="124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03"/>
      <c r="Q25" s="103"/>
      <c r="S25" s="104"/>
    </row>
    <row r="26" spans="2:20" s="102" customFormat="1" x14ac:dyDescent="0.25">
      <c r="B26" s="123"/>
      <c r="C26" s="123"/>
      <c r="D26" s="124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03"/>
      <c r="Q26" s="103"/>
      <c r="S26" s="104"/>
    </row>
    <row r="27" spans="2:20" s="102" customFormat="1" x14ac:dyDescent="0.25">
      <c r="B27" s="123"/>
      <c r="C27" s="123"/>
      <c r="D27" s="124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03"/>
      <c r="Q27" s="103"/>
      <c r="S27" s="104"/>
    </row>
    <row r="28" spans="2:20" s="102" customFormat="1" ht="15" customHeight="1" x14ac:dyDescent="0.25"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24"/>
      <c r="M28" s="135"/>
      <c r="N28" s="135"/>
      <c r="O28" s="135"/>
      <c r="P28" s="105"/>
      <c r="Q28" s="105"/>
      <c r="S28" s="104"/>
    </row>
    <row r="29" spans="2:20" s="102" customFormat="1" x14ac:dyDescent="0.25"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S29" s="104"/>
    </row>
    <row r="30" spans="2:20" x14ac:dyDescent="0.25"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</row>
    <row r="31" spans="2:20" x14ac:dyDescent="0.25"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</row>
    <row r="32" spans="2:20" x14ac:dyDescent="0.25"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</row>
    <row r="33" spans="2:15" x14ac:dyDescent="0.25"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</row>
  </sheetData>
  <dataConsolidate>
    <dataRefs count="1">
      <dataRef ref="C4:AE31" sheet="QUADRO ICMS"/>
    </dataRefs>
  </dataConsolidate>
  <mergeCells count="23">
    <mergeCell ref="B11:B18"/>
    <mergeCell ref="C11:C18"/>
    <mergeCell ref="L11:L18"/>
    <mergeCell ref="M28:O28"/>
    <mergeCell ref="E24:O27"/>
    <mergeCell ref="P28:Q28"/>
    <mergeCell ref="B28:K28"/>
    <mergeCell ref="B19:K19"/>
    <mergeCell ref="M19:O19"/>
    <mergeCell ref="P19:Q19"/>
    <mergeCell ref="B20:B27"/>
    <mergeCell ref="C20:C27"/>
    <mergeCell ref="B4:Q4"/>
    <mergeCell ref="B9:B10"/>
    <mergeCell ref="D9:D10"/>
    <mergeCell ref="E9:E10"/>
    <mergeCell ref="P9:Q9"/>
    <mergeCell ref="M9:O9"/>
    <mergeCell ref="F9:F10"/>
    <mergeCell ref="G9:G10"/>
    <mergeCell ref="H9:L9"/>
    <mergeCell ref="C9:C10"/>
    <mergeCell ref="B2:Q3"/>
  </mergeCells>
  <pageMargins left="0.51181102362204722" right="0.51181102362204722" top="0.59055118110236227" bottom="0.59055118110236227" header="0.31496062992125984" footer="0.31496062992125984"/>
  <pageSetup paperSize="8" scale="3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2CFED0-05E0-4148-AC88-340F772B2E72}">
          <x14:formula1>
            <xm:f>'QUADRO ICMS'!$C$4:$C$31</xm:f>
          </x14:formula1>
          <xm:sqref>C20:C27 C11:C18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9112-36F9-45C9-BF70-A54007C8FC4E}">
  <sheetPr>
    <pageSetUpPr fitToPage="1"/>
  </sheetPr>
  <dimension ref="A1:S28"/>
  <sheetViews>
    <sheetView showGridLines="0" topLeftCell="A9" zoomScale="80" zoomScaleNormal="80" workbookViewId="0">
      <selection activeCell="P19" sqref="P19"/>
    </sheetView>
  </sheetViews>
  <sheetFormatPr defaultRowHeight="15" x14ac:dyDescent="0.25"/>
  <cols>
    <col min="1" max="1" width="4.5703125" style="36" customWidth="1"/>
    <col min="2" max="2" width="13.28515625" style="36" customWidth="1"/>
    <col min="3" max="3" width="8.28515625" style="36" customWidth="1"/>
    <col min="4" max="4" width="7" style="36" customWidth="1"/>
    <col min="5" max="5" width="55.85546875" style="36" customWidth="1"/>
    <col min="6" max="6" width="5.85546875" style="36" customWidth="1"/>
    <col min="7" max="7" width="6.140625" style="36" customWidth="1"/>
    <col min="8" max="8" width="10.140625" style="36" customWidth="1"/>
    <col min="9" max="9" width="9.7109375" style="36" customWidth="1"/>
    <col min="10" max="10" width="14.85546875" style="36" customWidth="1"/>
    <col min="11" max="11" width="10.42578125" style="36" customWidth="1"/>
    <col min="12" max="12" width="11.85546875" style="36" customWidth="1"/>
    <col min="13" max="13" width="12.5703125" style="36" customWidth="1"/>
    <col min="14" max="14" width="13" style="36" customWidth="1"/>
    <col min="15" max="15" width="13.85546875" style="36" customWidth="1"/>
    <col min="16" max="16" width="13.42578125" style="36" customWidth="1"/>
    <col min="17" max="17" width="15" style="36" customWidth="1"/>
    <col min="18" max="18" width="19.7109375" style="36" customWidth="1"/>
    <col min="19" max="19" width="12.28515625" style="38" bestFit="1" customWidth="1"/>
    <col min="20" max="20" width="13" style="36" bestFit="1" customWidth="1"/>
    <col min="21" max="21" width="9.28515625" style="36" bestFit="1" customWidth="1"/>
    <col min="22" max="22" width="14.5703125" style="36" bestFit="1" customWidth="1"/>
    <col min="23" max="23" width="11.5703125" style="36" bestFit="1" customWidth="1"/>
    <col min="24" max="16384" width="9.140625" style="36"/>
  </cols>
  <sheetData>
    <row r="1" spans="1:19" ht="15" customHeight="1" x14ac:dyDescent="0.25">
      <c r="B1" s="153" t="s">
        <v>89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</row>
    <row r="2" spans="1:19" ht="15" customHeight="1" x14ac:dyDescent="0.25"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</row>
    <row r="3" spans="1:19" ht="15" customHeight="1" x14ac:dyDescent="0.25">
      <c r="B3" s="37"/>
      <c r="C3" s="37"/>
      <c r="D3" s="37"/>
      <c r="E3" s="155"/>
      <c r="F3" s="155"/>
      <c r="G3" s="155"/>
      <c r="H3" s="155"/>
      <c r="I3" s="155"/>
      <c r="J3" s="155"/>
      <c r="K3" s="37"/>
      <c r="L3" s="37"/>
      <c r="M3" s="37"/>
      <c r="N3" s="37"/>
      <c r="O3" s="37"/>
      <c r="P3" s="37"/>
      <c r="Q3" s="37"/>
    </row>
    <row r="4" spans="1:19" ht="15" customHeight="1" x14ac:dyDescent="0.25">
      <c r="B4" s="153" t="s">
        <v>85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</row>
    <row r="5" spans="1:19" ht="42" customHeight="1" x14ac:dyDescent="0.25">
      <c r="B5" s="94"/>
      <c r="C5" s="94"/>
      <c r="D5" s="94"/>
      <c r="E5" s="154" t="s">
        <v>86</v>
      </c>
      <c r="F5" s="154"/>
      <c r="G5" s="154"/>
      <c r="H5" s="154"/>
      <c r="I5" s="154"/>
      <c r="J5" s="154"/>
      <c r="K5" s="94"/>
      <c r="L5" s="94"/>
      <c r="M5" s="94"/>
      <c r="N5" s="94"/>
      <c r="O5" s="94"/>
      <c r="P5" s="94"/>
      <c r="Q5" s="94"/>
    </row>
    <row r="6" spans="1:19" ht="15" customHeight="1" x14ac:dyDescent="0.25"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</row>
    <row r="7" spans="1:19" ht="15.75" thickBot="1" x14ac:dyDescent="0.3">
      <c r="A7" s="39"/>
      <c r="R7" s="38"/>
      <c r="S7" s="36"/>
    </row>
    <row r="8" spans="1:19" ht="46.5" customHeight="1" x14ac:dyDescent="0.25">
      <c r="B8" s="77" t="s">
        <v>30</v>
      </c>
      <c r="C8" s="79" t="s">
        <v>31</v>
      </c>
      <c r="D8" s="79" t="s">
        <v>32</v>
      </c>
      <c r="E8" s="79" t="s">
        <v>33</v>
      </c>
      <c r="F8" s="79" t="s">
        <v>34</v>
      </c>
      <c r="G8" s="79" t="s">
        <v>35</v>
      </c>
      <c r="H8" s="79" t="s">
        <v>36</v>
      </c>
      <c r="I8" s="79"/>
      <c r="J8" s="79"/>
      <c r="K8" s="79"/>
      <c r="L8" s="79"/>
      <c r="M8" s="80" t="s">
        <v>37</v>
      </c>
      <c r="N8" s="80"/>
      <c r="O8" s="80"/>
      <c r="P8" s="80" t="s">
        <v>38</v>
      </c>
      <c r="Q8" s="81"/>
      <c r="R8" s="38"/>
      <c r="S8" s="36"/>
    </row>
    <row r="9" spans="1:19" ht="100.5" customHeight="1" x14ac:dyDescent="0.25">
      <c r="B9" s="78"/>
      <c r="C9" s="70"/>
      <c r="D9" s="70"/>
      <c r="E9" s="70"/>
      <c r="F9" s="70"/>
      <c r="G9" s="70"/>
      <c r="H9" s="45" t="s">
        <v>39</v>
      </c>
      <c r="I9" s="45" t="s">
        <v>40</v>
      </c>
      <c r="J9" s="45" t="s">
        <v>41</v>
      </c>
      <c r="K9" s="46" t="s">
        <v>42</v>
      </c>
      <c r="L9" s="45" t="s">
        <v>43</v>
      </c>
      <c r="M9" s="47" t="s">
        <v>44</v>
      </c>
      <c r="N9" s="47" t="s">
        <v>45</v>
      </c>
      <c r="O9" s="47" t="s">
        <v>46</v>
      </c>
      <c r="P9" s="47" t="s">
        <v>47</v>
      </c>
      <c r="Q9" s="61" t="s">
        <v>48</v>
      </c>
      <c r="S9" s="36"/>
    </row>
    <row r="10" spans="1:19" ht="30" x14ac:dyDescent="0.25">
      <c r="B10" s="74" t="s">
        <v>60</v>
      </c>
      <c r="C10" s="152"/>
      <c r="D10" s="48">
        <v>9</v>
      </c>
      <c r="E10" s="48" t="s">
        <v>61</v>
      </c>
      <c r="F10" s="48">
        <v>1</v>
      </c>
      <c r="G10" s="48" t="s">
        <v>35</v>
      </c>
      <c r="H10" s="50">
        <v>0</v>
      </c>
      <c r="I10" s="51">
        <v>0</v>
      </c>
      <c r="J10" s="52">
        <v>0</v>
      </c>
      <c r="K10" s="53">
        <f>ROUND(J10*H10,2)</f>
        <v>0</v>
      </c>
      <c r="L10" s="71">
        <v>0</v>
      </c>
      <c r="M10" s="54">
        <f t="shared" ref="M10:M17" si="0">ROUND(N10*I10,2)</f>
        <v>0</v>
      </c>
      <c r="N10" s="54">
        <f>J10+K10</f>
        <v>0</v>
      </c>
      <c r="O10" s="54">
        <f>ROUND((N10*F10)+L10,2)</f>
        <v>0</v>
      </c>
      <c r="P10" s="54">
        <f>ROUND(((((N10-M10)/(1-18%))*18%)-M10)+N10,2)</f>
        <v>0</v>
      </c>
      <c r="Q10" s="62">
        <f>ROUND(P10*F10,2)</f>
        <v>0</v>
      </c>
      <c r="R10" s="40"/>
      <c r="S10" s="36"/>
    </row>
    <row r="11" spans="1:19" ht="45" x14ac:dyDescent="0.25">
      <c r="B11" s="74"/>
      <c r="C11" s="152"/>
      <c r="D11" s="48">
        <v>10</v>
      </c>
      <c r="E11" s="48" t="s">
        <v>62</v>
      </c>
      <c r="F11" s="48">
        <v>1</v>
      </c>
      <c r="G11" s="48" t="s">
        <v>35</v>
      </c>
      <c r="H11" s="50">
        <v>0</v>
      </c>
      <c r="I11" s="51">
        <v>0</v>
      </c>
      <c r="J11" s="52">
        <v>0</v>
      </c>
      <c r="K11" s="53">
        <f t="shared" ref="K11:K17" si="1">ROUND(J11*H11,2)</f>
        <v>0</v>
      </c>
      <c r="L11" s="71"/>
      <c r="M11" s="54">
        <f t="shared" si="0"/>
        <v>0</v>
      </c>
      <c r="N11" s="54">
        <f t="shared" ref="N11:N17" si="2">J11+K11</f>
        <v>0</v>
      </c>
      <c r="O11" s="54">
        <f>ROUND((N11*F11)+L11,2)</f>
        <v>0</v>
      </c>
      <c r="P11" s="54">
        <f t="shared" ref="P11:P17" si="3">ROUND(((((N11-M11)/(1-18%))*18%)-M11)+N11,2)</f>
        <v>0</v>
      </c>
      <c r="Q11" s="62">
        <f>ROUND(P11*F11,2)</f>
        <v>0</v>
      </c>
      <c r="R11" s="40"/>
      <c r="S11" s="36"/>
    </row>
    <row r="12" spans="1:19" ht="30" x14ac:dyDescent="0.25">
      <c r="B12" s="74"/>
      <c r="C12" s="152"/>
      <c r="D12" s="48">
        <v>11</v>
      </c>
      <c r="E12" s="48" t="s">
        <v>63</v>
      </c>
      <c r="F12" s="48">
        <v>1</v>
      </c>
      <c r="G12" s="48" t="s">
        <v>35</v>
      </c>
      <c r="H12" s="50">
        <v>0</v>
      </c>
      <c r="I12" s="51">
        <v>0</v>
      </c>
      <c r="J12" s="52">
        <v>0</v>
      </c>
      <c r="K12" s="53">
        <f t="shared" si="1"/>
        <v>0</v>
      </c>
      <c r="L12" s="71"/>
      <c r="M12" s="54">
        <f t="shared" si="0"/>
        <v>0</v>
      </c>
      <c r="N12" s="54">
        <f t="shared" si="2"/>
        <v>0</v>
      </c>
      <c r="O12" s="54">
        <f>ROUND((N12*F12)+L12,2)</f>
        <v>0</v>
      </c>
      <c r="P12" s="54">
        <f t="shared" si="3"/>
        <v>0</v>
      </c>
      <c r="Q12" s="62">
        <f>ROUND(P12*F12,2)</f>
        <v>0</v>
      </c>
      <c r="R12" s="40"/>
      <c r="S12" s="36"/>
    </row>
    <row r="13" spans="1:19" ht="45" x14ac:dyDescent="0.25">
      <c r="B13" s="74"/>
      <c r="C13" s="152"/>
      <c r="D13" s="48">
        <v>12</v>
      </c>
      <c r="E13" s="48" t="s">
        <v>64</v>
      </c>
      <c r="F13" s="48">
        <v>1</v>
      </c>
      <c r="G13" s="48" t="s">
        <v>35</v>
      </c>
      <c r="H13" s="50">
        <v>0</v>
      </c>
      <c r="I13" s="51">
        <v>0</v>
      </c>
      <c r="J13" s="52">
        <v>0</v>
      </c>
      <c r="K13" s="53">
        <f t="shared" si="1"/>
        <v>0</v>
      </c>
      <c r="L13" s="71"/>
      <c r="M13" s="54">
        <f t="shared" si="0"/>
        <v>0</v>
      </c>
      <c r="N13" s="54">
        <f t="shared" si="2"/>
        <v>0</v>
      </c>
      <c r="O13" s="54">
        <f>ROUND((N13*F13)+L13,2)</f>
        <v>0</v>
      </c>
      <c r="P13" s="54">
        <f t="shared" si="3"/>
        <v>0</v>
      </c>
      <c r="Q13" s="62">
        <f>ROUND(P13*F13,2)</f>
        <v>0</v>
      </c>
      <c r="R13" s="40"/>
      <c r="S13" s="36"/>
    </row>
    <row r="14" spans="1:19" ht="30" x14ac:dyDescent="0.25">
      <c r="B14" s="74"/>
      <c r="C14" s="152"/>
      <c r="D14" s="48">
        <v>13</v>
      </c>
      <c r="E14" s="48" t="s">
        <v>65</v>
      </c>
      <c r="F14" s="48">
        <v>1</v>
      </c>
      <c r="G14" s="48" t="s">
        <v>35</v>
      </c>
      <c r="H14" s="50">
        <v>0</v>
      </c>
      <c r="I14" s="51">
        <v>0</v>
      </c>
      <c r="J14" s="52">
        <v>0</v>
      </c>
      <c r="K14" s="53">
        <f t="shared" si="1"/>
        <v>0</v>
      </c>
      <c r="L14" s="71"/>
      <c r="M14" s="54">
        <f t="shared" si="0"/>
        <v>0</v>
      </c>
      <c r="N14" s="54">
        <f t="shared" si="2"/>
        <v>0</v>
      </c>
      <c r="O14" s="54">
        <f>ROUND((N14*F14)+L14,2)</f>
        <v>0</v>
      </c>
      <c r="P14" s="54">
        <f t="shared" si="3"/>
        <v>0</v>
      </c>
      <c r="Q14" s="62">
        <f>ROUND(P14*F14,2)</f>
        <v>0</v>
      </c>
      <c r="R14" s="40"/>
      <c r="S14" s="36"/>
    </row>
    <row r="15" spans="1:19" ht="45" x14ac:dyDescent="0.25">
      <c r="B15" s="74"/>
      <c r="C15" s="152"/>
      <c r="D15" s="48">
        <v>14</v>
      </c>
      <c r="E15" s="48" t="s">
        <v>66</v>
      </c>
      <c r="F15" s="48">
        <v>1</v>
      </c>
      <c r="G15" s="48" t="s">
        <v>35</v>
      </c>
      <c r="H15" s="50">
        <v>0</v>
      </c>
      <c r="I15" s="51">
        <v>0</v>
      </c>
      <c r="J15" s="52">
        <v>0</v>
      </c>
      <c r="K15" s="53">
        <f t="shared" si="1"/>
        <v>0</v>
      </c>
      <c r="L15" s="71"/>
      <c r="M15" s="54">
        <f t="shared" si="0"/>
        <v>0</v>
      </c>
      <c r="N15" s="54">
        <f t="shared" si="2"/>
        <v>0</v>
      </c>
      <c r="O15" s="54">
        <f>ROUND((N15*F15)+L15,2)</f>
        <v>0</v>
      </c>
      <c r="P15" s="54">
        <f t="shared" si="3"/>
        <v>0</v>
      </c>
      <c r="Q15" s="62">
        <f>ROUND(P15*F15,2)</f>
        <v>0</v>
      </c>
      <c r="R15" s="40"/>
      <c r="S15" s="36"/>
    </row>
    <row r="16" spans="1:19" ht="30" customHeight="1" x14ac:dyDescent="0.25">
      <c r="B16" s="74"/>
      <c r="C16" s="152"/>
      <c r="D16" s="48">
        <v>15</v>
      </c>
      <c r="E16" s="48" t="s">
        <v>67</v>
      </c>
      <c r="F16" s="48">
        <v>3</v>
      </c>
      <c r="G16" s="48" t="s">
        <v>35</v>
      </c>
      <c r="H16" s="50">
        <v>0</v>
      </c>
      <c r="I16" s="51">
        <v>0</v>
      </c>
      <c r="J16" s="52">
        <v>0</v>
      </c>
      <c r="K16" s="53">
        <f t="shared" si="1"/>
        <v>0</v>
      </c>
      <c r="L16" s="71"/>
      <c r="M16" s="54">
        <f t="shared" si="0"/>
        <v>0</v>
      </c>
      <c r="N16" s="54">
        <f t="shared" si="2"/>
        <v>0</v>
      </c>
      <c r="O16" s="54">
        <f>ROUND((N16*F16)+L16,2)</f>
        <v>0</v>
      </c>
      <c r="P16" s="54">
        <f t="shared" si="3"/>
        <v>0</v>
      </c>
      <c r="Q16" s="62">
        <f>ROUND(P16*F16,2)</f>
        <v>0</v>
      </c>
      <c r="R16" s="40"/>
      <c r="S16" s="36"/>
    </row>
    <row r="17" spans="2:19" ht="45" x14ac:dyDescent="0.25">
      <c r="B17" s="74"/>
      <c r="C17" s="152"/>
      <c r="D17" s="48">
        <v>16</v>
      </c>
      <c r="E17" s="48" t="s">
        <v>68</v>
      </c>
      <c r="F17" s="48">
        <v>1</v>
      </c>
      <c r="G17" s="48" t="s">
        <v>35</v>
      </c>
      <c r="H17" s="50">
        <v>0</v>
      </c>
      <c r="I17" s="51">
        <v>0</v>
      </c>
      <c r="J17" s="52">
        <v>0</v>
      </c>
      <c r="K17" s="53">
        <f t="shared" si="1"/>
        <v>0</v>
      </c>
      <c r="L17" s="71"/>
      <c r="M17" s="54">
        <f t="shared" si="0"/>
        <v>0</v>
      </c>
      <c r="N17" s="54">
        <f t="shared" si="2"/>
        <v>0</v>
      </c>
      <c r="O17" s="54">
        <f>ROUND((N17*F17)+L17,2)</f>
        <v>0</v>
      </c>
      <c r="P17" s="54">
        <f t="shared" si="3"/>
        <v>0</v>
      </c>
      <c r="Q17" s="62">
        <f>ROUND(P17*F17,2)</f>
        <v>0</v>
      </c>
      <c r="R17" s="40"/>
      <c r="S17" s="36"/>
    </row>
    <row r="18" spans="2:19" x14ac:dyDescent="0.25">
      <c r="B18" s="138" t="s">
        <v>58</v>
      </c>
      <c r="C18" s="99"/>
      <c r="D18" s="99"/>
      <c r="E18" s="99"/>
      <c r="F18" s="99"/>
      <c r="G18" s="99"/>
      <c r="H18" s="99"/>
      <c r="I18" s="99"/>
      <c r="J18" s="99"/>
      <c r="K18" s="99"/>
      <c r="L18" s="100" t="s">
        <v>59</v>
      </c>
      <c r="M18" s="101">
        <f>ROUND(SUM(O10:O17),2)</f>
        <v>0</v>
      </c>
      <c r="N18" s="101"/>
      <c r="O18" s="101"/>
      <c r="P18" s="101">
        <f>ROUND(SUM(Q10:Q17),2)</f>
        <v>0</v>
      </c>
      <c r="Q18" s="139"/>
      <c r="R18" s="38"/>
      <c r="S18" s="36"/>
    </row>
    <row r="19" spans="2:19" s="145" customFormat="1" x14ac:dyDescent="0.25">
      <c r="B19" s="140"/>
      <c r="C19" s="140"/>
      <c r="D19" s="124"/>
      <c r="E19" s="124"/>
      <c r="F19" s="124"/>
      <c r="G19" s="124"/>
      <c r="H19" s="141"/>
      <c r="I19" s="141"/>
      <c r="J19" s="141"/>
      <c r="K19" s="141"/>
      <c r="L19" s="142"/>
      <c r="M19" s="143"/>
      <c r="N19" s="143"/>
      <c r="O19" s="143"/>
      <c r="P19" s="143"/>
      <c r="Q19" s="143"/>
      <c r="R19" s="144"/>
    </row>
    <row r="20" spans="2:19" s="145" customFormat="1" x14ac:dyDescent="0.25">
      <c r="B20" s="140"/>
      <c r="C20" s="140"/>
      <c r="D20" s="124"/>
      <c r="E20" s="124"/>
      <c r="F20" s="124"/>
      <c r="G20" s="124"/>
      <c r="H20" s="146"/>
      <c r="I20" s="147"/>
      <c r="J20" s="148"/>
      <c r="K20" s="132"/>
      <c r="L20" s="142"/>
      <c r="M20" s="149"/>
      <c r="N20" s="149"/>
      <c r="O20" s="149"/>
      <c r="P20" s="149"/>
      <c r="Q20" s="149"/>
      <c r="R20" s="144"/>
    </row>
    <row r="21" spans="2:19" s="145" customFormat="1" x14ac:dyDescent="0.25">
      <c r="B21" s="140"/>
      <c r="C21" s="140"/>
      <c r="D21" s="124"/>
      <c r="E21" s="124"/>
      <c r="F21" s="124"/>
      <c r="G21" s="124"/>
      <c r="H21" s="141"/>
      <c r="I21" s="141"/>
      <c r="J21" s="141"/>
      <c r="K21" s="141"/>
      <c r="L21" s="142"/>
      <c r="M21" s="143"/>
      <c r="N21" s="143"/>
      <c r="O21" s="143"/>
      <c r="P21" s="143"/>
      <c r="Q21" s="143"/>
      <c r="R21" s="144"/>
    </row>
    <row r="22" spans="2:19" s="145" customFormat="1" x14ac:dyDescent="0.25">
      <c r="B22" s="140"/>
      <c r="C22" s="140"/>
      <c r="D22" s="124"/>
      <c r="E22" s="124"/>
      <c r="F22" s="124"/>
      <c r="G22" s="124"/>
      <c r="H22" s="141"/>
      <c r="I22" s="141"/>
      <c r="J22" s="141"/>
      <c r="K22" s="141"/>
      <c r="L22" s="142"/>
      <c r="M22" s="143"/>
      <c r="N22" s="143"/>
      <c r="O22" s="143"/>
      <c r="P22" s="143"/>
      <c r="Q22" s="143"/>
      <c r="S22" s="144"/>
    </row>
    <row r="23" spans="2:19" s="145" customFormat="1" x14ac:dyDescent="0.25">
      <c r="B23" s="140"/>
      <c r="C23" s="140"/>
      <c r="D23" s="124"/>
      <c r="E23" s="124"/>
      <c r="F23" s="124"/>
      <c r="G23" s="124"/>
      <c r="H23" s="141"/>
      <c r="I23" s="141"/>
      <c r="J23" s="141"/>
      <c r="K23" s="141"/>
      <c r="L23" s="142"/>
      <c r="M23" s="143"/>
      <c r="N23" s="143"/>
      <c r="O23" s="143"/>
      <c r="P23" s="143"/>
      <c r="Q23" s="143"/>
      <c r="S23" s="144"/>
    </row>
    <row r="24" spans="2:19" s="145" customFormat="1" x14ac:dyDescent="0.25">
      <c r="B24" s="140"/>
      <c r="C24" s="140"/>
      <c r="D24" s="124"/>
      <c r="E24" s="124"/>
      <c r="F24" s="124"/>
      <c r="G24" s="124"/>
      <c r="H24" s="141"/>
      <c r="I24" s="141"/>
      <c r="J24" s="141"/>
      <c r="K24" s="141"/>
      <c r="L24" s="142"/>
      <c r="M24" s="143"/>
      <c r="N24" s="143"/>
      <c r="O24" s="143"/>
      <c r="P24" s="143"/>
      <c r="Q24" s="143"/>
      <c r="S24" s="144"/>
    </row>
    <row r="25" spans="2:19" s="145" customFormat="1" x14ac:dyDescent="0.25">
      <c r="B25" s="140"/>
      <c r="C25" s="140"/>
      <c r="D25" s="124"/>
      <c r="E25" s="123" t="s">
        <v>87</v>
      </c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43"/>
      <c r="Q25" s="143"/>
      <c r="S25" s="144"/>
    </row>
    <row r="26" spans="2:19" s="145" customFormat="1" x14ac:dyDescent="0.25">
      <c r="B26" s="140"/>
      <c r="C26" s="140"/>
      <c r="D26" s="124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43"/>
      <c r="Q26" s="143"/>
      <c r="S26" s="144"/>
    </row>
    <row r="27" spans="2:19" s="145" customFormat="1" x14ac:dyDescent="0.25">
      <c r="B27" s="150"/>
      <c r="C27" s="150"/>
      <c r="D27" s="150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51"/>
      <c r="Q27" s="151"/>
      <c r="S27" s="144"/>
    </row>
    <row r="28" spans="2:19" x14ac:dyDescent="0.25"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</row>
  </sheetData>
  <dataConsolidate>
    <dataRefs count="1">
      <dataRef ref="C4:AE31" sheet="QUADRO ICMS"/>
    </dataRefs>
  </dataConsolidate>
  <mergeCells count="19">
    <mergeCell ref="B18:K18"/>
    <mergeCell ref="M18:O18"/>
    <mergeCell ref="P18:Q18"/>
    <mergeCell ref="B10:B17"/>
    <mergeCell ref="H8:L8"/>
    <mergeCell ref="M8:O8"/>
    <mergeCell ref="P8:Q8"/>
    <mergeCell ref="C10:C17"/>
    <mergeCell ref="L10:L17"/>
    <mergeCell ref="B4:Q4"/>
    <mergeCell ref="B8:B9"/>
    <mergeCell ref="C8:C9"/>
    <mergeCell ref="D8:D9"/>
    <mergeCell ref="E8:E9"/>
    <mergeCell ref="F8:F9"/>
    <mergeCell ref="G8:G9"/>
    <mergeCell ref="E5:J5"/>
    <mergeCell ref="B1:Q2"/>
    <mergeCell ref="E25:O28"/>
  </mergeCells>
  <pageMargins left="0.25" right="0.25" top="0.75" bottom="0.75" header="0.3" footer="0.3"/>
  <pageSetup paperSize="8" scale="3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D8276F-3E2D-448B-9731-AA3BBA04E050}">
          <x14:formula1>
            <xm:f>'QUADRO ICMS'!$C$4:$C$31</xm:f>
          </x14:formula1>
          <xm:sqref>C10:C17 C19:C26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B5991-77DA-4345-9344-CE0541F63CC7}">
  <sheetPr>
    <pageSetUpPr fitToPage="1"/>
  </sheetPr>
  <dimension ref="B1:S32"/>
  <sheetViews>
    <sheetView showGridLines="0" topLeftCell="A14" zoomScale="80" zoomScaleNormal="80" workbookViewId="0">
      <selection activeCell="E27" sqref="E27:O30"/>
    </sheetView>
  </sheetViews>
  <sheetFormatPr defaultRowHeight="15" x14ac:dyDescent="0.25"/>
  <cols>
    <col min="1" max="1" width="4" style="36" customWidth="1"/>
    <col min="2" max="2" width="13.28515625" style="36" customWidth="1"/>
    <col min="3" max="3" width="8.28515625" style="36" customWidth="1"/>
    <col min="4" max="4" width="7" style="36" customWidth="1"/>
    <col min="5" max="5" width="40" style="36" customWidth="1"/>
    <col min="6" max="6" width="8.28515625" style="36" customWidth="1"/>
    <col min="7" max="7" width="7.5703125" style="36" customWidth="1"/>
    <col min="8" max="8" width="10.140625" style="36" customWidth="1"/>
    <col min="9" max="9" width="9.7109375" style="36" customWidth="1"/>
    <col min="10" max="10" width="14.85546875" style="36" customWidth="1"/>
    <col min="11" max="11" width="10.42578125" style="36" customWidth="1"/>
    <col min="12" max="12" width="11.85546875" style="36" customWidth="1"/>
    <col min="13" max="13" width="13.28515625" style="36" customWidth="1"/>
    <col min="14" max="14" width="18.42578125" style="36" customWidth="1"/>
    <col min="15" max="15" width="17.85546875" style="36" customWidth="1"/>
    <col min="16" max="16" width="13.42578125" style="36" customWidth="1"/>
    <col min="17" max="17" width="17.5703125" style="36" customWidth="1"/>
    <col min="18" max="18" width="19.7109375" style="36" customWidth="1"/>
    <col min="19" max="19" width="12.28515625" style="38" bestFit="1" customWidth="1"/>
    <col min="20" max="20" width="13" style="36" bestFit="1" customWidth="1"/>
    <col min="21" max="21" width="9.28515625" style="36" bestFit="1" customWidth="1"/>
    <col min="22" max="22" width="14.5703125" style="36" bestFit="1" customWidth="1"/>
    <col min="23" max="23" width="11.5703125" style="36" bestFit="1" customWidth="1"/>
    <col min="24" max="16384" width="9.140625" style="36"/>
  </cols>
  <sheetData>
    <row r="1" spans="2:19" ht="15" customHeight="1" x14ac:dyDescent="0.25">
      <c r="B1" s="153" t="s">
        <v>88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</row>
    <row r="2" spans="2:19" ht="15" customHeight="1" x14ac:dyDescent="0.25"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</row>
    <row r="3" spans="2:19" ht="15" customHeight="1" x14ac:dyDescent="0.25">
      <c r="B3" s="37"/>
      <c r="C3" s="37"/>
      <c r="D3" s="37"/>
      <c r="E3" s="155"/>
      <c r="F3" s="155"/>
      <c r="G3" s="155"/>
      <c r="H3" s="155"/>
      <c r="I3" s="155"/>
      <c r="J3" s="155"/>
      <c r="K3" s="37"/>
      <c r="L3" s="37"/>
      <c r="M3" s="37"/>
      <c r="N3" s="37"/>
      <c r="O3" s="37"/>
      <c r="P3" s="37"/>
      <c r="Q3" s="37"/>
    </row>
    <row r="4" spans="2:19" ht="15" customHeight="1" x14ac:dyDescent="0.25">
      <c r="B4" s="153" t="s">
        <v>85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</row>
    <row r="5" spans="2:19" ht="42" customHeight="1" x14ac:dyDescent="0.25">
      <c r="B5" s="94"/>
      <c r="C5" s="94"/>
      <c r="D5" s="94"/>
      <c r="E5" s="154" t="s">
        <v>86</v>
      </c>
      <c r="F5" s="154"/>
      <c r="G5" s="154"/>
      <c r="H5" s="154"/>
      <c r="I5" s="154"/>
      <c r="J5" s="154"/>
      <c r="K5" s="94"/>
      <c r="L5" s="94"/>
      <c r="M5" s="94"/>
      <c r="N5" s="94"/>
      <c r="O5" s="94"/>
      <c r="P5" s="94"/>
      <c r="Q5" s="94"/>
    </row>
    <row r="7" spans="2:19" ht="15" customHeight="1" x14ac:dyDescent="0.25">
      <c r="L7" s="37"/>
      <c r="M7" s="37"/>
      <c r="N7" s="37"/>
      <c r="O7" s="37"/>
      <c r="P7" s="37"/>
    </row>
    <row r="8" spans="2:19" ht="15" customHeight="1" thickBot="1" x14ac:dyDescent="0.3">
      <c r="L8" s="37"/>
      <c r="M8" s="37"/>
      <c r="N8" s="37"/>
      <c r="O8" s="37"/>
      <c r="P8" s="37"/>
    </row>
    <row r="9" spans="2:19" ht="46.5" customHeight="1" x14ac:dyDescent="0.25">
      <c r="B9" s="77" t="s">
        <v>30</v>
      </c>
      <c r="C9" s="79" t="s">
        <v>31</v>
      </c>
      <c r="D9" s="79" t="s">
        <v>32</v>
      </c>
      <c r="E9" s="79" t="s">
        <v>33</v>
      </c>
      <c r="F9" s="79" t="s">
        <v>34</v>
      </c>
      <c r="G9" s="79" t="s">
        <v>35</v>
      </c>
      <c r="H9" s="79" t="s">
        <v>36</v>
      </c>
      <c r="I9" s="79"/>
      <c r="J9" s="79"/>
      <c r="K9" s="79"/>
      <c r="L9" s="79"/>
      <c r="M9" s="80" t="s">
        <v>37</v>
      </c>
      <c r="N9" s="80"/>
      <c r="O9" s="80"/>
      <c r="P9" s="80" t="s">
        <v>38</v>
      </c>
      <c r="Q9" s="81"/>
      <c r="S9" s="36"/>
    </row>
    <row r="10" spans="2:19" ht="61.5" customHeight="1" x14ac:dyDescent="0.25">
      <c r="B10" s="78"/>
      <c r="C10" s="70"/>
      <c r="D10" s="70"/>
      <c r="E10" s="70"/>
      <c r="F10" s="70"/>
      <c r="G10" s="70"/>
      <c r="H10" s="45" t="s">
        <v>39</v>
      </c>
      <c r="I10" s="45" t="s">
        <v>40</v>
      </c>
      <c r="J10" s="45" t="s">
        <v>41</v>
      </c>
      <c r="K10" s="46" t="s">
        <v>42</v>
      </c>
      <c r="L10" s="45" t="s">
        <v>43</v>
      </c>
      <c r="M10" s="47" t="s">
        <v>44</v>
      </c>
      <c r="N10" s="47" t="s">
        <v>45</v>
      </c>
      <c r="O10" s="47" t="s">
        <v>46</v>
      </c>
      <c r="P10" s="47" t="s">
        <v>47</v>
      </c>
      <c r="Q10" s="61" t="s">
        <v>48</v>
      </c>
      <c r="S10" s="36"/>
    </row>
    <row r="11" spans="2:19" ht="30" customHeight="1" x14ac:dyDescent="0.25">
      <c r="B11" s="74" t="s">
        <v>69</v>
      </c>
      <c r="C11" s="152"/>
      <c r="D11" s="48">
        <v>17</v>
      </c>
      <c r="E11" s="48" t="s">
        <v>70</v>
      </c>
      <c r="F11" s="48">
        <v>1</v>
      </c>
      <c r="G11" s="48" t="s">
        <v>35</v>
      </c>
      <c r="H11" s="50">
        <v>0</v>
      </c>
      <c r="I11" s="51">
        <v>0</v>
      </c>
      <c r="J11" s="52">
        <v>0</v>
      </c>
      <c r="K11" s="53">
        <f t="shared" ref="K11:K20" si="0">ROUND(J11*H11,2)</f>
        <v>0</v>
      </c>
      <c r="L11" s="71">
        <v>0</v>
      </c>
      <c r="M11" s="54">
        <f t="shared" ref="M11:M20" si="1">ROUND(N11*I11,2)</f>
        <v>0</v>
      </c>
      <c r="N11" s="54">
        <f t="shared" ref="N11:N20" si="2">J11+K11</f>
        <v>0</v>
      </c>
      <c r="O11" s="54">
        <f>ROUND((N11*F11)+L11,2)</f>
        <v>0</v>
      </c>
      <c r="P11" s="54">
        <f t="shared" ref="P11:P20" si="3">ROUND(((((N11-M11)/(1-18%))*18%)-M11)+N11,2)</f>
        <v>0</v>
      </c>
      <c r="Q11" s="62">
        <f>ROUND(P11*F11,2)</f>
        <v>0</v>
      </c>
      <c r="S11" s="36"/>
    </row>
    <row r="12" spans="2:19" ht="60" customHeight="1" x14ac:dyDescent="0.25">
      <c r="B12" s="74"/>
      <c r="C12" s="152"/>
      <c r="D12" s="48">
        <v>18</v>
      </c>
      <c r="E12" s="48" t="s">
        <v>71</v>
      </c>
      <c r="F12" s="48">
        <v>1</v>
      </c>
      <c r="G12" s="48" t="s">
        <v>35</v>
      </c>
      <c r="H12" s="50">
        <v>0</v>
      </c>
      <c r="I12" s="51">
        <v>0</v>
      </c>
      <c r="J12" s="52">
        <v>0</v>
      </c>
      <c r="K12" s="53">
        <f t="shared" si="0"/>
        <v>0</v>
      </c>
      <c r="L12" s="71"/>
      <c r="M12" s="54">
        <f t="shared" si="1"/>
        <v>0</v>
      </c>
      <c r="N12" s="54">
        <f t="shared" si="2"/>
        <v>0</v>
      </c>
      <c r="O12" s="54">
        <f>ROUND((N12*F12)+L12,2)</f>
        <v>0</v>
      </c>
      <c r="P12" s="54">
        <f t="shared" si="3"/>
        <v>0</v>
      </c>
      <c r="Q12" s="62">
        <f>ROUND(P12*F12,2)</f>
        <v>0</v>
      </c>
      <c r="S12" s="36"/>
    </row>
    <row r="13" spans="2:19" ht="30" customHeight="1" x14ac:dyDescent="0.25">
      <c r="B13" s="74"/>
      <c r="C13" s="152"/>
      <c r="D13" s="48">
        <v>19</v>
      </c>
      <c r="E13" s="48" t="s">
        <v>72</v>
      </c>
      <c r="F13" s="48">
        <v>1</v>
      </c>
      <c r="G13" s="48" t="s">
        <v>35</v>
      </c>
      <c r="H13" s="50">
        <v>0</v>
      </c>
      <c r="I13" s="51">
        <v>0</v>
      </c>
      <c r="J13" s="52">
        <v>0</v>
      </c>
      <c r="K13" s="53">
        <f t="shared" si="0"/>
        <v>0</v>
      </c>
      <c r="L13" s="71"/>
      <c r="M13" s="54">
        <f t="shared" si="1"/>
        <v>0</v>
      </c>
      <c r="N13" s="54">
        <f t="shared" si="2"/>
        <v>0</v>
      </c>
      <c r="O13" s="54">
        <f>ROUND((N13*F13)+L13,2)</f>
        <v>0</v>
      </c>
      <c r="P13" s="54">
        <f t="shared" si="3"/>
        <v>0</v>
      </c>
      <c r="Q13" s="62">
        <f>ROUND(P13*F13,2)</f>
        <v>0</v>
      </c>
      <c r="S13" s="36"/>
    </row>
    <row r="14" spans="2:19" ht="60" customHeight="1" x14ac:dyDescent="0.25">
      <c r="B14" s="74"/>
      <c r="C14" s="152"/>
      <c r="D14" s="48">
        <v>20</v>
      </c>
      <c r="E14" s="48" t="s">
        <v>73</v>
      </c>
      <c r="F14" s="48">
        <v>1</v>
      </c>
      <c r="G14" s="48" t="s">
        <v>35</v>
      </c>
      <c r="H14" s="50">
        <v>0</v>
      </c>
      <c r="I14" s="51">
        <v>0</v>
      </c>
      <c r="J14" s="52">
        <v>0</v>
      </c>
      <c r="K14" s="53">
        <f t="shared" si="0"/>
        <v>0</v>
      </c>
      <c r="L14" s="71"/>
      <c r="M14" s="54">
        <f t="shared" si="1"/>
        <v>0</v>
      </c>
      <c r="N14" s="54">
        <f t="shared" si="2"/>
        <v>0</v>
      </c>
      <c r="O14" s="54">
        <f>ROUND((N14*F14)+L14,2)</f>
        <v>0</v>
      </c>
      <c r="P14" s="54">
        <f t="shared" si="3"/>
        <v>0</v>
      </c>
      <c r="Q14" s="62">
        <f>ROUND(P14*F14,2)</f>
        <v>0</v>
      </c>
      <c r="S14" s="36"/>
    </row>
    <row r="15" spans="2:19" ht="30" customHeight="1" x14ac:dyDescent="0.25">
      <c r="B15" s="74"/>
      <c r="C15" s="152"/>
      <c r="D15" s="48">
        <v>21</v>
      </c>
      <c r="E15" s="48" t="s">
        <v>74</v>
      </c>
      <c r="F15" s="48">
        <v>1</v>
      </c>
      <c r="G15" s="48" t="s">
        <v>35</v>
      </c>
      <c r="H15" s="50">
        <v>0</v>
      </c>
      <c r="I15" s="51">
        <v>0</v>
      </c>
      <c r="J15" s="52">
        <v>0</v>
      </c>
      <c r="K15" s="53">
        <f t="shared" si="0"/>
        <v>0</v>
      </c>
      <c r="L15" s="71"/>
      <c r="M15" s="54">
        <f t="shared" si="1"/>
        <v>0</v>
      </c>
      <c r="N15" s="54">
        <f t="shared" si="2"/>
        <v>0</v>
      </c>
      <c r="O15" s="54">
        <f>ROUND((N15*F15)+L15,2)</f>
        <v>0</v>
      </c>
      <c r="P15" s="54">
        <f t="shared" si="3"/>
        <v>0</v>
      </c>
      <c r="Q15" s="62">
        <f>ROUND(P15*F15,2)</f>
        <v>0</v>
      </c>
      <c r="S15" s="36"/>
    </row>
    <row r="16" spans="2:19" ht="60" customHeight="1" x14ac:dyDescent="0.25">
      <c r="B16" s="74"/>
      <c r="C16" s="152"/>
      <c r="D16" s="48">
        <v>22</v>
      </c>
      <c r="E16" s="48" t="s">
        <v>75</v>
      </c>
      <c r="F16" s="48">
        <v>1</v>
      </c>
      <c r="G16" s="48" t="s">
        <v>35</v>
      </c>
      <c r="H16" s="50">
        <v>0</v>
      </c>
      <c r="I16" s="51">
        <v>0</v>
      </c>
      <c r="J16" s="52">
        <v>0</v>
      </c>
      <c r="K16" s="53">
        <f t="shared" si="0"/>
        <v>0</v>
      </c>
      <c r="L16" s="71"/>
      <c r="M16" s="54">
        <f t="shared" si="1"/>
        <v>0</v>
      </c>
      <c r="N16" s="54">
        <f t="shared" si="2"/>
        <v>0</v>
      </c>
      <c r="O16" s="54">
        <f>ROUND((N16*F16)+L16,2)</f>
        <v>0</v>
      </c>
      <c r="P16" s="54">
        <f t="shared" si="3"/>
        <v>0</v>
      </c>
      <c r="Q16" s="62">
        <f>ROUND(P16*F16,2)</f>
        <v>0</v>
      </c>
      <c r="S16" s="36"/>
    </row>
    <row r="17" spans="2:19" ht="30" customHeight="1" x14ac:dyDescent="0.25">
      <c r="B17" s="74"/>
      <c r="C17" s="152"/>
      <c r="D17" s="48">
        <v>23</v>
      </c>
      <c r="E17" s="48" t="s">
        <v>76</v>
      </c>
      <c r="F17" s="48">
        <v>1</v>
      </c>
      <c r="G17" s="48" t="s">
        <v>35</v>
      </c>
      <c r="H17" s="50">
        <v>0</v>
      </c>
      <c r="I17" s="51">
        <v>0</v>
      </c>
      <c r="J17" s="52">
        <v>0</v>
      </c>
      <c r="K17" s="53">
        <f t="shared" si="0"/>
        <v>0</v>
      </c>
      <c r="L17" s="71"/>
      <c r="M17" s="54">
        <f t="shared" si="1"/>
        <v>0</v>
      </c>
      <c r="N17" s="54">
        <f t="shared" si="2"/>
        <v>0</v>
      </c>
      <c r="O17" s="54">
        <f>ROUND((N17*F17)+L17,2)</f>
        <v>0</v>
      </c>
      <c r="P17" s="54">
        <f t="shared" si="3"/>
        <v>0</v>
      </c>
      <c r="Q17" s="62">
        <f>ROUND(P17*F17,2)</f>
        <v>0</v>
      </c>
      <c r="S17" s="36"/>
    </row>
    <row r="18" spans="2:19" ht="60" customHeight="1" x14ac:dyDescent="0.25">
      <c r="B18" s="74"/>
      <c r="C18" s="152"/>
      <c r="D18" s="48">
        <v>24</v>
      </c>
      <c r="E18" s="48" t="s">
        <v>77</v>
      </c>
      <c r="F18" s="48">
        <v>1</v>
      </c>
      <c r="G18" s="48" t="s">
        <v>35</v>
      </c>
      <c r="H18" s="50">
        <v>0</v>
      </c>
      <c r="I18" s="51">
        <v>0</v>
      </c>
      <c r="J18" s="52">
        <v>0</v>
      </c>
      <c r="K18" s="53">
        <f t="shared" si="0"/>
        <v>0</v>
      </c>
      <c r="L18" s="71"/>
      <c r="M18" s="54">
        <f t="shared" si="1"/>
        <v>0</v>
      </c>
      <c r="N18" s="54">
        <f t="shared" si="2"/>
        <v>0</v>
      </c>
      <c r="O18" s="54">
        <f>ROUND((N18*F18)+L18,2)</f>
        <v>0</v>
      </c>
      <c r="P18" s="54">
        <f t="shared" si="3"/>
        <v>0</v>
      </c>
      <c r="Q18" s="62">
        <f>ROUND(P18*F18,2)</f>
        <v>0</v>
      </c>
      <c r="S18" s="36"/>
    </row>
    <row r="19" spans="2:19" ht="45" customHeight="1" x14ac:dyDescent="0.25">
      <c r="B19" s="74"/>
      <c r="C19" s="152"/>
      <c r="D19" s="48">
        <v>25</v>
      </c>
      <c r="E19" s="48" t="s">
        <v>78</v>
      </c>
      <c r="F19" s="48">
        <v>3</v>
      </c>
      <c r="G19" s="48" t="s">
        <v>35</v>
      </c>
      <c r="H19" s="50">
        <v>0</v>
      </c>
      <c r="I19" s="51">
        <v>0</v>
      </c>
      <c r="J19" s="52">
        <v>0</v>
      </c>
      <c r="K19" s="53">
        <f t="shared" si="0"/>
        <v>0</v>
      </c>
      <c r="L19" s="71"/>
      <c r="M19" s="54">
        <f t="shared" si="1"/>
        <v>0</v>
      </c>
      <c r="N19" s="54">
        <f t="shared" si="2"/>
        <v>0</v>
      </c>
      <c r="O19" s="54">
        <f>ROUND((N19*F19)+L19,2)</f>
        <v>0</v>
      </c>
      <c r="P19" s="54">
        <f t="shared" si="3"/>
        <v>0</v>
      </c>
      <c r="Q19" s="62">
        <f>ROUND(P19*F19,2)</f>
        <v>0</v>
      </c>
      <c r="S19" s="36"/>
    </row>
    <row r="20" spans="2:19" ht="60" customHeight="1" x14ac:dyDescent="0.25">
      <c r="B20" s="74"/>
      <c r="C20" s="152"/>
      <c r="D20" s="48">
        <v>26</v>
      </c>
      <c r="E20" s="48" t="s">
        <v>79</v>
      </c>
      <c r="F20" s="48">
        <v>1</v>
      </c>
      <c r="G20" s="48" t="s">
        <v>35</v>
      </c>
      <c r="H20" s="50">
        <v>0</v>
      </c>
      <c r="I20" s="51">
        <v>0</v>
      </c>
      <c r="J20" s="52">
        <v>0</v>
      </c>
      <c r="K20" s="53">
        <f t="shared" si="0"/>
        <v>0</v>
      </c>
      <c r="L20" s="71"/>
      <c r="M20" s="54">
        <f t="shared" si="1"/>
        <v>0</v>
      </c>
      <c r="N20" s="54">
        <f t="shared" si="2"/>
        <v>0</v>
      </c>
      <c r="O20" s="54">
        <f>ROUND((N20*F20)+L20,2)</f>
        <v>0</v>
      </c>
      <c r="P20" s="54">
        <f t="shared" si="3"/>
        <v>0</v>
      </c>
      <c r="Q20" s="62">
        <f>ROUND(P20*F20,2)</f>
        <v>0</v>
      </c>
      <c r="S20" s="36"/>
    </row>
    <row r="21" spans="2:19" ht="15.75" thickBot="1" x14ac:dyDescent="0.3">
      <c r="B21" s="75" t="s">
        <v>58</v>
      </c>
      <c r="C21" s="76"/>
      <c r="D21" s="76"/>
      <c r="E21" s="76"/>
      <c r="F21" s="76"/>
      <c r="G21" s="76"/>
      <c r="H21" s="76"/>
      <c r="I21" s="76"/>
      <c r="J21" s="76"/>
      <c r="K21" s="76"/>
      <c r="L21" s="63" t="s">
        <v>59</v>
      </c>
      <c r="M21" s="72">
        <f>ROUND(SUM(O11:O20),2)</f>
        <v>0</v>
      </c>
      <c r="N21" s="72"/>
      <c r="O21" s="72"/>
      <c r="P21" s="72">
        <f>ROUND(SUM(Q11:Q20),2)</f>
        <v>0</v>
      </c>
      <c r="Q21" s="73"/>
      <c r="S21" s="36"/>
    </row>
    <row r="22" spans="2:19" s="145" customFormat="1" x14ac:dyDescent="0.25">
      <c r="B22" s="158"/>
      <c r="C22" s="158"/>
      <c r="D22" s="126"/>
      <c r="E22" s="126"/>
      <c r="F22" s="126"/>
      <c r="G22" s="126"/>
      <c r="H22" s="127"/>
      <c r="I22" s="127"/>
      <c r="J22" s="127"/>
      <c r="K22" s="127"/>
      <c r="L22" s="131"/>
      <c r="M22" s="159"/>
      <c r="N22" s="159"/>
      <c r="O22" s="159"/>
      <c r="P22" s="159"/>
      <c r="Q22" s="159"/>
      <c r="S22" s="144"/>
    </row>
    <row r="23" spans="2:19" s="145" customFormat="1" x14ac:dyDescent="0.25">
      <c r="B23" s="158"/>
      <c r="C23" s="158"/>
      <c r="D23" s="126"/>
      <c r="E23" s="126"/>
      <c r="F23" s="126"/>
      <c r="G23" s="126"/>
      <c r="H23" s="127"/>
      <c r="I23" s="127"/>
      <c r="J23" s="127"/>
      <c r="K23" s="127"/>
      <c r="L23" s="131"/>
      <c r="M23" s="159"/>
      <c r="N23" s="159"/>
      <c r="O23" s="159"/>
      <c r="P23" s="159"/>
      <c r="Q23" s="159"/>
      <c r="S23" s="144"/>
    </row>
    <row r="24" spans="2:19" s="145" customFormat="1" x14ac:dyDescent="0.25">
      <c r="B24" s="158"/>
      <c r="C24" s="158"/>
      <c r="D24" s="126"/>
      <c r="E24" s="126"/>
      <c r="F24" s="126"/>
      <c r="G24" s="126"/>
      <c r="H24" s="127"/>
      <c r="I24" s="127"/>
      <c r="J24" s="127"/>
      <c r="K24" s="127"/>
      <c r="L24" s="131"/>
      <c r="M24" s="159"/>
      <c r="N24" s="159"/>
      <c r="O24" s="159"/>
      <c r="P24" s="159"/>
      <c r="Q24" s="159"/>
      <c r="S24" s="144"/>
    </row>
    <row r="25" spans="2:19" s="145" customFormat="1" x14ac:dyDescent="0.25">
      <c r="B25" s="158"/>
      <c r="C25" s="158"/>
      <c r="D25" s="126"/>
      <c r="E25" s="126"/>
      <c r="F25" s="126"/>
      <c r="G25" s="126"/>
      <c r="H25" s="160"/>
      <c r="I25" s="128"/>
      <c r="J25" s="129"/>
      <c r="K25" s="130"/>
      <c r="L25" s="131"/>
      <c r="M25" s="161"/>
      <c r="N25" s="161"/>
      <c r="O25" s="161"/>
      <c r="P25" s="161"/>
      <c r="Q25" s="161"/>
      <c r="S25" s="144"/>
    </row>
    <row r="26" spans="2:19" s="145" customFormat="1" x14ac:dyDescent="0.25">
      <c r="B26" s="158"/>
      <c r="C26" s="158"/>
      <c r="D26" s="126"/>
      <c r="E26" s="126"/>
      <c r="F26" s="126"/>
      <c r="G26" s="126"/>
      <c r="H26" s="127"/>
      <c r="I26" s="127"/>
      <c r="J26" s="127"/>
      <c r="K26" s="127"/>
      <c r="L26" s="131"/>
      <c r="M26" s="159"/>
      <c r="N26" s="159"/>
      <c r="O26" s="159"/>
      <c r="P26" s="159"/>
      <c r="Q26" s="159"/>
      <c r="S26" s="144"/>
    </row>
    <row r="27" spans="2:19" s="145" customFormat="1" x14ac:dyDescent="0.25">
      <c r="B27" s="158"/>
      <c r="C27" s="158"/>
      <c r="D27" s="126"/>
      <c r="E27" s="123" t="s">
        <v>87</v>
      </c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59"/>
      <c r="Q27" s="159"/>
      <c r="S27" s="144"/>
    </row>
    <row r="28" spans="2:19" s="145" customFormat="1" x14ac:dyDescent="0.25">
      <c r="B28" s="158"/>
      <c r="C28" s="158"/>
      <c r="D28" s="126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59"/>
      <c r="Q28" s="159"/>
      <c r="S28" s="144"/>
    </row>
    <row r="29" spans="2:19" s="145" customFormat="1" x14ac:dyDescent="0.25">
      <c r="B29" s="158"/>
      <c r="C29" s="158"/>
      <c r="D29" s="126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59"/>
      <c r="Q29" s="159"/>
      <c r="S29" s="144"/>
    </row>
    <row r="30" spans="2:19" s="145" customFormat="1" x14ac:dyDescent="0.25">
      <c r="B30" s="158"/>
      <c r="C30" s="158"/>
      <c r="D30" s="126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59"/>
      <c r="Q30" s="159"/>
      <c r="S30" s="144"/>
    </row>
    <row r="31" spans="2:19" s="145" customFormat="1" x14ac:dyDescent="0.25">
      <c r="B31" s="158"/>
      <c r="C31" s="158"/>
      <c r="D31" s="126"/>
      <c r="E31" s="126"/>
      <c r="F31" s="126"/>
      <c r="G31" s="126"/>
      <c r="H31" s="127"/>
      <c r="I31" s="127"/>
      <c r="J31" s="127"/>
      <c r="K31" s="127"/>
      <c r="L31" s="131"/>
      <c r="M31" s="159"/>
      <c r="N31" s="159"/>
      <c r="O31" s="159"/>
      <c r="P31" s="159"/>
      <c r="Q31" s="159"/>
      <c r="S31" s="144"/>
    </row>
    <row r="32" spans="2:19" s="145" customFormat="1" x14ac:dyDescent="0.25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24"/>
      <c r="M32" s="157"/>
      <c r="N32" s="157"/>
      <c r="O32" s="157"/>
      <c r="P32" s="157"/>
      <c r="Q32" s="157"/>
      <c r="S32" s="144"/>
    </row>
  </sheetData>
  <dataConsolidate>
    <dataRefs count="1">
      <dataRef ref="C4:AE31" sheet="QUADRO ICMS"/>
    </dataRefs>
  </dataConsolidate>
  <mergeCells count="22">
    <mergeCell ref="B1:Q2"/>
    <mergeCell ref="B4:Q4"/>
    <mergeCell ref="E5:J5"/>
    <mergeCell ref="E27:O30"/>
    <mergeCell ref="M21:O21"/>
    <mergeCell ref="P21:Q21"/>
    <mergeCell ref="B11:B20"/>
    <mergeCell ref="H9:L9"/>
    <mergeCell ref="M9:O9"/>
    <mergeCell ref="P9:Q9"/>
    <mergeCell ref="C11:C20"/>
    <mergeCell ref="L11:L20"/>
    <mergeCell ref="B9:B10"/>
    <mergeCell ref="C9:C10"/>
    <mergeCell ref="D9:D10"/>
    <mergeCell ref="E9:E10"/>
    <mergeCell ref="F9:F10"/>
    <mergeCell ref="G9:G10"/>
    <mergeCell ref="B21:K21"/>
    <mergeCell ref="B32:K32"/>
    <mergeCell ref="M32:O32"/>
    <mergeCell ref="P32:Q32"/>
  </mergeCells>
  <printOptions horizontalCentered="1"/>
  <pageMargins left="0.25" right="0.25" top="0.75" bottom="0.75" header="0.3" footer="0.3"/>
  <pageSetup paperSize="8" scale="3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2D2E21-9D1A-48C2-A1F0-784BBF88D4D8}">
          <x14:formula1>
            <xm:f>'QUADRO ICMS'!$C$4:$C$31</xm:f>
          </x14:formula1>
          <xm:sqref>C11 C22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4C442-1480-4539-ABAC-6E4DC86BBCC2}">
  <sheetPr>
    <pageSetUpPr fitToPage="1"/>
  </sheetPr>
  <dimension ref="B1:S31"/>
  <sheetViews>
    <sheetView showGridLines="0" topLeftCell="A4" zoomScale="80" zoomScaleNormal="80" workbookViewId="0">
      <selection activeCell="B19" sqref="B19:Q22"/>
    </sheetView>
  </sheetViews>
  <sheetFormatPr defaultRowHeight="15" x14ac:dyDescent="0.25"/>
  <cols>
    <col min="1" max="1" width="3.42578125" style="36" customWidth="1"/>
    <col min="2" max="2" width="13.28515625" style="36" customWidth="1"/>
    <col min="3" max="3" width="8.28515625" style="36" customWidth="1"/>
    <col min="4" max="4" width="7" style="36" customWidth="1"/>
    <col min="5" max="5" width="40" style="36" customWidth="1"/>
    <col min="6" max="6" width="8.28515625" style="36" customWidth="1"/>
    <col min="7" max="7" width="7.5703125" style="36" customWidth="1"/>
    <col min="8" max="8" width="10.140625" style="36" customWidth="1"/>
    <col min="9" max="9" width="9.7109375" style="36" customWidth="1"/>
    <col min="10" max="10" width="14.85546875" style="36" customWidth="1"/>
    <col min="11" max="11" width="10.42578125" style="36" customWidth="1"/>
    <col min="12" max="12" width="8.85546875" style="36" customWidth="1"/>
    <col min="13" max="13" width="13.28515625" style="36" customWidth="1"/>
    <col min="14" max="14" width="18.42578125" style="36" customWidth="1"/>
    <col min="15" max="15" width="17.85546875" style="36" customWidth="1"/>
    <col min="16" max="16" width="13.42578125" style="36" customWidth="1"/>
    <col min="17" max="17" width="17.5703125" style="36" customWidth="1"/>
    <col min="18" max="18" width="19.7109375" style="36" customWidth="1"/>
    <col min="19" max="19" width="12.28515625" style="38" bestFit="1" customWidth="1"/>
    <col min="20" max="20" width="13" style="36" bestFit="1" customWidth="1"/>
    <col min="21" max="21" width="9.140625" style="36"/>
    <col min="22" max="22" width="14.5703125" style="36" bestFit="1" customWidth="1"/>
    <col min="23" max="23" width="11.5703125" style="36" bestFit="1" customWidth="1"/>
    <col min="24" max="16384" width="9.140625" style="36"/>
  </cols>
  <sheetData>
    <row r="1" spans="2:19" ht="15" customHeight="1" x14ac:dyDescent="0.25">
      <c r="B1" s="153" t="s">
        <v>91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R1" s="38"/>
      <c r="S1" s="36"/>
    </row>
    <row r="2" spans="2:19" ht="15" customHeight="1" x14ac:dyDescent="0.25"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R2" s="38"/>
      <c r="S2" s="36"/>
    </row>
    <row r="3" spans="2:19" ht="15" customHeight="1" x14ac:dyDescent="0.25">
      <c r="B3" s="37"/>
      <c r="C3" s="37"/>
      <c r="D3" s="37"/>
      <c r="E3" s="155"/>
      <c r="F3" s="155"/>
      <c r="G3" s="155"/>
      <c r="H3" s="155"/>
      <c r="I3" s="155"/>
      <c r="J3" s="37"/>
      <c r="K3" s="37"/>
      <c r="L3" s="37"/>
      <c r="M3" s="37"/>
      <c r="N3" s="37"/>
      <c r="O3" s="37"/>
      <c r="P3" s="37"/>
      <c r="R3" s="38"/>
      <c r="S3" s="36"/>
    </row>
    <row r="4" spans="2:19" ht="15" customHeight="1" x14ac:dyDescent="0.25">
      <c r="B4" s="153" t="s">
        <v>85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R4" s="38"/>
      <c r="S4" s="36"/>
    </row>
    <row r="5" spans="2:19" ht="42" customHeight="1" x14ac:dyDescent="0.25">
      <c r="B5" s="94"/>
      <c r="C5" s="94"/>
      <c r="D5" s="94"/>
      <c r="E5" s="154" t="s">
        <v>86</v>
      </c>
      <c r="F5" s="154"/>
      <c r="G5" s="154"/>
      <c r="H5" s="154"/>
      <c r="I5" s="154"/>
      <c r="J5" s="94"/>
      <c r="K5" s="94"/>
      <c r="L5" s="94"/>
      <c r="M5" s="94"/>
      <c r="N5" s="94"/>
      <c r="O5" s="94"/>
      <c r="P5" s="94"/>
      <c r="R5" s="38"/>
      <c r="S5" s="36"/>
    </row>
    <row r="6" spans="2:19" s="156" customFormat="1" ht="15" customHeight="1" x14ac:dyDescent="0.25"/>
    <row r="7" spans="2:19" s="156" customFormat="1" x14ac:dyDescent="0.25"/>
    <row r="8" spans="2:19" ht="46.5" customHeight="1" x14ac:dyDescent="0.25">
      <c r="B8" s="88" t="s">
        <v>30</v>
      </c>
      <c r="C8" s="82" t="s">
        <v>31</v>
      </c>
      <c r="D8" s="82" t="s">
        <v>32</v>
      </c>
      <c r="E8" s="82" t="s">
        <v>33</v>
      </c>
      <c r="F8" s="82" t="s">
        <v>34</v>
      </c>
      <c r="G8" s="82" t="s">
        <v>35</v>
      </c>
      <c r="H8" s="82" t="s">
        <v>36</v>
      </c>
      <c r="I8" s="82"/>
      <c r="J8" s="82"/>
      <c r="K8" s="82"/>
      <c r="L8" s="82"/>
      <c r="M8" s="86" t="s">
        <v>37</v>
      </c>
      <c r="N8" s="86"/>
      <c r="O8" s="86"/>
      <c r="P8" s="86" t="s">
        <v>38</v>
      </c>
      <c r="Q8" s="87"/>
      <c r="S8" s="36"/>
    </row>
    <row r="9" spans="2:19" ht="61.5" customHeight="1" x14ac:dyDescent="0.25">
      <c r="B9" s="89"/>
      <c r="C9" s="83"/>
      <c r="D9" s="83"/>
      <c r="E9" s="83"/>
      <c r="F9" s="83"/>
      <c r="G9" s="83"/>
      <c r="H9" s="42" t="s">
        <v>39</v>
      </c>
      <c r="I9" s="42" t="s">
        <v>40</v>
      </c>
      <c r="J9" s="42" t="s">
        <v>41</v>
      </c>
      <c r="K9" s="44" t="s">
        <v>42</v>
      </c>
      <c r="L9" s="42" t="s">
        <v>43</v>
      </c>
      <c r="M9" s="43" t="s">
        <v>44</v>
      </c>
      <c r="N9" s="43" t="s">
        <v>45</v>
      </c>
      <c r="O9" s="43" t="s">
        <v>46</v>
      </c>
      <c r="P9" s="43" t="s">
        <v>47</v>
      </c>
      <c r="Q9" s="64" t="s">
        <v>48</v>
      </c>
      <c r="S9" s="36"/>
    </row>
    <row r="10" spans="2:19" ht="30" customHeight="1" x14ac:dyDescent="0.25">
      <c r="B10" s="84" t="s">
        <v>80</v>
      </c>
      <c r="C10" s="162"/>
      <c r="D10" s="55">
        <v>27</v>
      </c>
      <c r="E10" s="55" t="s">
        <v>81</v>
      </c>
      <c r="F10" s="55">
        <v>1</v>
      </c>
      <c r="G10" s="55" t="s">
        <v>35</v>
      </c>
      <c r="H10" s="56">
        <v>0</v>
      </c>
      <c r="I10" s="57">
        <v>0</v>
      </c>
      <c r="J10" s="58">
        <v>0</v>
      </c>
      <c r="K10" s="59">
        <f t="shared" ref="K10:K13" si="0">ROUND(J10*H10,2)</f>
        <v>0</v>
      </c>
      <c r="L10" s="85">
        <v>0</v>
      </c>
      <c r="M10" s="60">
        <f t="shared" ref="M10:M13" si="1">ROUND(N10*I10,2)</f>
        <v>0</v>
      </c>
      <c r="N10" s="60">
        <f t="shared" ref="N10:N13" si="2">J10+K10</f>
        <v>0</v>
      </c>
      <c r="O10" s="60">
        <f>ROUND((N10*F10)+L10,2)</f>
        <v>0</v>
      </c>
      <c r="P10" s="60">
        <f t="shared" ref="P10:P13" si="3">ROUND(((((N10-M10)/(1-18%))*18%)-M10)+N10,2)</f>
        <v>0</v>
      </c>
      <c r="Q10" s="65">
        <f>ROUND(P10*F10,2)</f>
        <v>0</v>
      </c>
      <c r="S10" s="36"/>
    </row>
    <row r="11" spans="2:19" ht="60" customHeight="1" x14ac:dyDescent="0.25">
      <c r="B11" s="84"/>
      <c r="C11" s="162"/>
      <c r="D11" s="55">
        <v>28</v>
      </c>
      <c r="E11" s="55" t="s">
        <v>82</v>
      </c>
      <c r="F11" s="55">
        <v>1</v>
      </c>
      <c r="G11" s="55" t="s">
        <v>35</v>
      </c>
      <c r="H11" s="56">
        <v>0</v>
      </c>
      <c r="I11" s="57">
        <v>0</v>
      </c>
      <c r="J11" s="58">
        <v>0</v>
      </c>
      <c r="K11" s="59">
        <f t="shared" si="0"/>
        <v>0</v>
      </c>
      <c r="L11" s="85"/>
      <c r="M11" s="60">
        <f t="shared" si="1"/>
        <v>0</v>
      </c>
      <c r="N11" s="60">
        <f t="shared" si="2"/>
        <v>0</v>
      </c>
      <c r="O11" s="60">
        <f>ROUND((N11*F11)+L11,2)</f>
        <v>0</v>
      </c>
      <c r="P11" s="60">
        <f t="shared" si="3"/>
        <v>0</v>
      </c>
      <c r="Q11" s="65">
        <f>ROUND(P11*F11,2)</f>
        <v>0</v>
      </c>
      <c r="S11" s="36"/>
    </row>
    <row r="12" spans="2:19" ht="30" customHeight="1" x14ac:dyDescent="0.25">
      <c r="B12" s="84"/>
      <c r="C12" s="162"/>
      <c r="D12" s="55">
        <v>29</v>
      </c>
      <c r="E12" s="55" t="s">
        <v>83</v>
      </c>
      <c r="F12" s="55">
        <v>1</v>
      </c>
      <c r="G12" s="55" t="s">
        <v>35</v>
      </c>
      <c r="H12" s="56">
        <v>0</v>
      </c>
      <c r="I12" s="57">
        <v>0</v>
      </c>
      <c r="J12" s="58">
        <v>0</v>
      </c>
      <c r="K12" s="59">
        <f t="shared" si="0"/>
        <v>0</v>
      </c>
      <c r="L12" s="85"/>
      <c r="M12" s="60">
        <f t="shared" si="1"/>
        <v>0</v>
      </c>
      <c r="N12" s="60">
        <f t="shared" si="2"/>
        <v>0</v>
      </c>
      <c r="O12" s="60">
        <f>ROUND((N12*F12)+L12,2)</f>
        <v>0</v>
      </c>
      <c r="P12" s="60">
        <f t="shared" si="3"/>
        <v>0</v>
      </c>
      <c r="Q12" s="65">
        <f>ROUND(P12*F12,2)</f>
        <v>0</v>
      </c>
      <c r="S12" s="36"/>
    </row>
    <row r="13" spans="2:19" ht="60" customHeight="1" x14ac:dyDescent="0.25">
      <c r="B13" s="84"/>
      <c r="C13" s="162"/>
      <c r="D13" s="55">
        <v>30</v>
      </c>
      <c r="E13" s="55" t="s">
        <v>84</v>
      </c>
      <c r="F13" s="55">
        <v>1</v>
      </c>
      <c r="G13" s="55" t="s">
        <v>35</v>
      </c>
      <c r="H13" s="56">
        <v>0</v>
      </c>
      <c r="I13" s="57">
        <v>0</v>
      </c>
      <c r="J13" s="58">
        <v>0</v>
      </c>
      <c r="K13" s="59">
        <f t="shared" si="0"/>
        <v>0</v>
      </c>
      <c r="L13" s="85"/>
      <c r="M13" s="60">
        <f t="shared" si="1"/>
        <v>0</v>
      </c>
      <c r="N13" s="60">
        <f t="shared" si="2"/>
        <v>0</v>
      </c>
      <c r="O13" s="60">
        <f>ROUND((N13*F13)+L13,2)</f>
        <v>0</v>
      </c>
      <c r="P13" s="60">
        <f t="shared" si="3"/>
        <v>0</v>
      </c>
      <c r="Q13" s="65">
        <f>ROUND(P13*F13,2)</f>
        <v>0</v>
      </c>
      <c r="S13" s="36"/>
    </row>
    <row r="14" spans="2:19" ht="30" customHeight="1" x14ac:dyDescent="0.25">
      <c r="B14" s="90" t="s">
        <v>58</v>
      </c>
      <c r="C14" s="91"/>
      <c r="D14" s="91"/>
      <c r="E14" s="91"/>
      <c r="F14" s="91"/>
      <c r="G14" s="91"/>
      <c r="H14" s="91"/>
      <c r="I14" s="91"/>
      <c r="J14" s="67"/>
      <c r="K14" s="67"/>
      <c r="L14" s="66" t="s">
        <v>59</v>
      </c>
      <c r="M14" s="92">
        <f>ROUND(SUM(O10:O13),2)</f>
        <v>0</v>
      </c>
      <c r="N14" s="92"/>
      <c r="O14" s="92"/>
      <c r="P14" s="92">
        <f>ROUND(SUM(Q10:Q13),2)</f>
        <v>0</v>
      </c>
      <c r="Q14" s="93"/>
      <c r="S14" s="36"/>
    </row>
    <row r="15" spans="2:19" s="163" customFormat="1" ht="30" customHeight="1" x14ac:dyDescent="0.25"/>
    <row r="16" spans="2:19" s="163" customFormat="1" ht="30" customHeight="1" x14ac:dyDescent="0.25"/>
    <row r="17" spans="2:19" x14ac:dyDescent="0.25">
      <c r="S17" s="36"/>
    </row>
    <row r="18" spans="2:19" x14ac:dyDescent="0.25">
      <c r="S18" s="36"/>
    </row>
    <row r="19" spans="2:19" ht="15" customHeight="1" x14ac:dyDescent="0.25">
      <c r="B19" s="123" t="s">
        <v>87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S19" s="36"/>
    </row>
    <row r="20" spans="2:19" x14ac:dyDescent="0.25"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S20" s="36"/>
    </row>
    <row r="21" spans="2:19" x14ac:dyDescent="0.25"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S21" s="36"/>
    </row>
    <row r="22" spans="2:19" x14ac:dyDescent="0.25"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</row>
    <row r="23" spans="2:19" x14ac:dyDescent="0.25"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</row>
    <row r="24" spans="2:19" x14ac:dyDescent="0.25"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</row>
    <row r="25" spans="2:19" x14ac:dyDescent="0.25"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</row>
    <row r="26" spans="2:19" x14ac:dyDescent="0.25"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</row>
    <row r="27" spans="2:19" x14ac:dyDescent="0.25"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</row>
    <row r="28" spans="2:19" x14ac:dyDescent="0.25"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</row>
    <row r="29" spans="2:19" x14ac:dyDescent="0.25"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</row>
    <row r="30" spans="2:19" x14ac:dyDescent="0.25"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</row>
    <row r="31" spans="2:19" x14ac:dyDescent="0.25"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</row>
  </sheetData>
  <dataConsolidate>
    <dataRefs count="1">
      <dataRef ref="C4:AE31" sheet="QUADRO ICMS"/>
    </dataRefs>
  </dataConsolidate>
  <mergeCells count="19">
    <mergeCell ref="B19:Q22"/>
    <mergeCell ref="B14:I14"/>
    <mergeCell ref="M14:O14"/>
    <mergeCell ref="P14:Q14"/>
    <mergeCell ref="H8:L8"/>
    <mergeCell ref="M8:O8"/>
    <mergeCell ref="P8:Q8"/>
    <mergeCell ref="C10:C13"/>
    <mergeCell ref="L10:L13"/>
    <mergeCell ref="B10:B13"/>
    <mergeCell ref="B8:B9"/>
    <mergeCell ref="C8:C9"/>
    <mergeCell ref="D8:D9"/>
    <mergeCell ref="E8:E9"/>
    <mergeCell ref="F8:F9"/>
    <mergeCell ref="G8:G9"/>
    <mergeCell ref="B1:P2"/>
    <mergeCell ref="B4:P4"/>
    <mergeCell ref="E5:I5"/>
  </mergeCells>
  <pageMargins left="0.51181102362204722" right="0.51181102362204722" top="0.59055118110236227" bottom="0.59055118110236227" header="0.31496062992125984" footer="0.31496062992125984"/>
  <pageSetup paperSize="8" scale="3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D80970-1D2C-4920-A714-8698DA7FBAA1}">
          <x14:formula1>
            <xm:f>'QUADRO ICMS'!$C$4:$C$31</xm:f>
          </x14:formula1>
          <xm:sqref>C10:C13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C29D5C1651844F92F19DE3852A60B2" ma:contentTypeVersion="15" ma:contentTypeDescription="Create a new document." ma:contentTypeScope="" ma:versionID="4f10429c4308d75edffa223f7f595884">
  <xsd:schema xmlns:xsd="http://www.w3.org/2001/XMLSchema" xmlns:xs="http://www.w3.org/2001/XMLSchema" xmlns:p="http://schemas.microsoft.com/office/2006/metadata/properties" xmlns:ns2="3ef3b124-27c9-48a6-bdc9-88e9fad5e05a" xmlns:ns3="8e5d77ef-ba5a-4fc2-955f-334001e1c1f8" targetNamespace="http://schemas.microsoft.com/office/2006/metadata/properties" ma:root="true" ma:fieldsID="52283b390915efe010dbf2df666a2250" ns2:_="" ns3:_="">
    <xsd:import namespace="3ef3b124-27c9-48a6-bdc9-88e9fad5e05a"/>
    <xsd:import namespace="8e5d77ef-ba5a-4fc2-955f-334001e1c1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f3b124-27c9-48a6-bdc9-88e9fad5e0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09fbbabe-ae75-42f1-a7b4-c36299e3f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5d77ef-ba5a-4fc2-955f-334001e1c1f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749965b-d540-4d37-b1dd-8be1ff844188}" ma:internalName="TaxCatchAll" ma:showField="CatchAllData" ma:web="8e5d77ef-ba5a-4fc2-955f-334001e1c1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f3b124-27c9-48a6-bdc9-88e9fad5e05a">
      <Terms xmlns="http://schemas.microsoft.com/office/infopath/2007/PartnerControls"/>
    </lcf76f155ced4ddcb4097134ff3c332f>
    <TaxCatchAll xmlns="8e5d77ef-ba5a-4fc2-955f-334001e1c1f8" xsi:nil="true"/>
  </documentManagement>
</p:properties>
</file>

<file path=customXml/itemProps1.xml><?xml version="1.0" encoding="utf-8"?>
<ds:datastoreItem xmlns:ds="http://schemas.openxmlformats.org/officeDocument/2006/customXml" ds:itemID="{88930911-299D-4E32-9AE1-7035C0E2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f3b124-27c9-48a6-bdc9-88e9fad5e05a"/>
    <ds:schemaRef ds:uri="8e5d77ef-ba5a-4fc2-955f-334001e1c1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5E46EE-643F-4C2C-958C-B5E4B611A9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673450-ABD1-456C-9A30-579285E11F25}">
  <ds:schemaRefs>
    <ds:schemaRef ds:uri="http://schemas.microsoft.com/office/2006/metadata/properties"/>
    <ds:schemaRef ds:uri="http://schemas.microsoft.com/office/infopath/2007/PartnerControls"/>
    <ds:schemaRef ds:uri="3ef3b124-27c9-48a6-bdc9-88e9fad5e05a"/>
    <ds:schemaRef ds:uri="8e5d77ef-ba5a-4fc2-955f-334001e1c1f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QUADRO ICMS</vt:lpstr>
      <vt:lpstr>GRUPO 01</vt:lpstr>
      <vt:lpstr>GRUPO 02</vt:lpstr>
      <vt:lpstr>GRUPO 03</vt:lpstr>
      <vt:lpstr>GRUPO 04</vt:lpstr>
      <vt:lpstr>'GRUPO 01'!Area_de_impressao</vt:lpstr>
      <vt:lpstr>'GRUPO 02'!Area_de_impressao</vt:lpstr>
      <vt:lpstr>'GRUPO 03'!Area_de_impressao</vt:lpstr>
      <vt:lpstr>'GRUPO 04'!Area_de_impressao</vt:lpstr>
    </vt:vector>
  </TitlesOfParts>
  <Manager/>
  <Company>Companhia Potiguar de Gás - POTIGÁS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jadson.anderson</dc:creator>
  <cp:keywords/>
  <dc:description/>
  <cp:lastModifiedBy>Rosianne Xavier</cp:lastModifiedBy>
  <cp:revision/>
  <dcterms:created xsi:type="dcterms:W3CDTF">2018-04-03T13:28:49Z</dcterms:created>
  <dcterms:modified xsi:type="dcterms:W3CDTF">2024-06-27T20:18:25Z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0x010100C3C29D5C1651844F92F19DE3852A60B2</vt:lpwstr>
  </property>
  <property fmtid="{D5CDD505-2E9C-101B-9397-08002B2CF9AE}" pid="3" name="MediaServiceImageTags">
    <vt:lpwstr/>
  </property>
</Properties>
</file>